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 tabRatio="747"/>
  </bookViews>
  <sheets>
    <sheet name="Заказ" sheetId="1" r:id="rId1"/>
    <sheet name="категории" sheetId="5" state="hidden" r:id="rId2"/>
  </sheets>
  <externalReferences>
    <externalReference r:id="rId3"/>
    <externalReference r:id="rId4"/>
    <externalReference r:id="rId5"/>
  </externalReferences>
  <definedNames>
    <definedName name="Вид_отделки3">категории!$C$2:$C$9</definedName>
    <definedName name="Вид_отделки4">категории!$C$2:$C$16</definedName>
    <definedName name="Вид_отделки5">[1]категории!$C$2:$C$18</definedName>
    <definedName name="Декор">[2]категории!$C$2:$C$39</definedName>
    <definedName name="Декор2">[2]категории!$D$2:$D$29</definedName>
    <definedName name="Дополнительный3">категории!$E$2:$E$46</definedName>
    <definedName name="Дополнительный4">категории!$E$2:$E$35</definedName>
    <definedName name="Дополнительный5">[3]категории!$E$2:$E$47</definedName>
    <definedName name="Ед.измер.1">[3]категории!$J$2:$J$8</definedName>
    <definedName name="Модель">[2]категории!$B$2:$B$32</definedName>
    <definedName name="Модель3">категории!$B$2:$B$39</definedName>
    <definedName name="Модель4">категории!$B$2:$B$32</definedName>
    <definedName name="Модель5">категории!$B$2:$B$22</definedName>
    <definedName name="_xlnm.Print_Area" localSheetId="0">Заказ!$A$5:$T$60</definedName>
    <definedName name="Основной3">категории!$D$2:$D$28</definedName>
    <definedName name="Основной4">категории!$D$2:$D$40</definedName>
    <definedName name="Основной5">[1]категории!$D$2:$D$41</definedName>
    <definedName name="Подбор_рис.3">категории!$H$3:$H$4</definedName>
    <definedName name="Поддон">категории!#REF!</definedName>
    <definedName name="Поддон1">[1]категории!$I$2:$I$9</definedName>
    <definedName name="Текстура">[2]категории!$E$2:$E$5</definedName>
    <definedName name="Текстура3">категории!$F$2:$F$8</definedName>
    <definedName name="Текстура4">категории!$F$2:$F$10</definedName>
    <definedName name="Тип">[2]категории!$A$2:$A$11</definedName>
    <definedName name="Тип3">категории!$A$2:$A$32</definedName>
    <definedName name="Тип4">категории!$A$2:$A$21</definedName>
    <definedName name="Тип5">категории!$A$2:$A$32</definedName>
    <definedName name="Тип6">[3]категории!$A$2:$A$48</definedName>
    <definedName name="Толщина">[2]категории!$F$2:$F$14</definedName>
    <definedName name="Толщина3">категории!$G$2:$G$19</definedName>
    <definedName name="Толщина4">[1]категории!$G$2:$G$17</definedName>
  </definedNames>
  <calcPr calcId="162913"/>
</workbook>
</file>

<file path=xl/calcChain.xml><?xml version="1.0" encoding="utf-8"?>
<calcChain xmlns="http://schemas.openxmlformats.org/spreadsheetml/2006/main">
  <c r="V38" i="1" l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Q13" i="1" l="1"/>
  <c r="T13" i="1" s="1"/>
  <c r="O13" i="1"/>
  <c r="N13" i="1"/>
  <c r="Q12" i="1"/>
  <c r="T12" i="1" s="1"/>
  <c r="O12" i="1"/>
  <c r="N12" i="1"/>
  <c r="T42" i="1" l="1"/>
  <c r="T43" i="1" l="1"/>
  <c r="T39" i="1" l="1"/>
  <c r="Q38" i="1" l="1"/>
  <c r="T38" i="1" s="1"/>
  <c r="O38" i="1"/>
  <c r="N38" i="1"/>
  <c r="Q37" i="1"/>
  <c r="T37" i="1" s="1"/>
  <c r="O37" i="1"/>
  <c r="N37" i="1"/>
  <c r="Q36" i="1"/>
  <c r="T36" i="1" s="1"/>
  <c r="O36" i="1"/>
  <c r="N36" i="1"/>
  <c r="Q35" i="1"/>
  <c r="T35" i="1" s="1"/>
  <c r="O35" i="1"/>
  <c r="N35" i="1"/>
  <c r="Q34" i="1"/>
  <c r="T34" i="1" s="1"/>
  <c r="O34" i="1"/>
  <c r="N34" i="1"/>
  <c r="Q33" i="1"/>
  <c r="T33" i="1" s="1"/>
  <c r="O33" i="1"/>
  <c r="N33" i="1"/>
  <c r="Q32" i="1"/>
  <c r="T32" i="1" s="1"/>
  <c r="O32" i="1"/>
  <c r="N32" i="1"/>
  <c r="Q31" i="1"/>
  <c r="T31" i="1" s="1"/>
  <c r="O31" i="1"/>
  <c r="N31" i="1"/>
  <c r="Q30" i="1"/>
  <c r="T30" i="1" s="1"/>
  <c r="O30" i="1"/>
  <c r="N30" i="1"/>
  <c r="Q29" i="1"/>
  <c r="T29" i="1" s="1"/>
  <c r="O29" i="1"/>
  <c r="N29" i="1"/>
  <c r="Q28" i="1"/>
  <c r="T28" i="1" s="1"/>
  <c r="O28" i="1"/>
  <c r="N28" i="1"/>
  <c r="Q27" i="1"/>
  <c r="T27" i="1" s="1"/>
  <c r="O27" i="1"/>
  <c r="N27" i="1"/>
  <c r="Q26" i="1"/>
  <c r="T26" i="1" s="1"/>
  <c r="O26" i="1"/>
  <c r="N26" i="1"/>
  <c r="Q25" i="1"/>
  <c r="T25" i="1" s="1"/>
  <c r="O25" i="1"/>
  <c r="N25" i="1"/>
  <c r="Q24" i="1"/>
  <c r="T24" i="1" s="1"/>
  <c r="O24" i="1"/>
  <c r="N24" i="1"/>
  <c r="Q23" i="1"/>
  <c r="T23" i="1" s="1"/>
  <c r="O23" i="1"/>
  <c r="N23" i="1"/>
  <c r="Q22" i="1"/>
  <c r="T22" i="1" s="1"/>
  <c r="O22" i="1"/>
  <c r="N22" i="1"/>
  <c r="Q21" i="1"/>
  <c r="T21" i="1" s="1"/>
  <c r="O21" i="1"/>
  <c r="N21" i="1"/>
  <c r="Q20" i="1"/>
  <c r="T20" i="1" s="1"/>
  <c r="O20" i="1"/>
  <c r="N20" i="1"/>
  <c r="Q19" i="1"/>
  <c r="T19" i="1" s="1"/>
  <c r="O19" i="1"/>
  <c r="N19" i="1"/>
  <c r="Q18" i="1"/>
  <c r="T18" i="1" s="1"/>
  <c r="O18" i="1"/>
  <c r="N18" i="1"/>
  <c r="Q17" i="1"/>
  <c r="T17" i="1" s="1"/>
  <c r="O17" i="1"/>
  <c r="N17" i="1"/>
  <c r="Q16" i="1"/>
  <c r="T16" i="1" s="1"/>
  <c r="O16" i="1"/>
  <c r="N16" i="1"/>
  <c r="Q15" i="1"/>
  <c r="T15" i="1" s="1"/>
  <c r="O15" i="1"/>
  <c r="N15" i="1"/>
  <c r="Q14" i="1"/>
  <c r="T14" i="1" s="1"/>
  <c r="O14" i="1"/>
  <c r="N14" i="1"/>
  <c r="V12" i="1"/>
  <c r="T44" i="1" l="1"/>
  <c r="T41" i="1"/>
  <c r="J45" i="1"/>
  <c r="N45" i="1" l="1"/>
  <c r="T45" i="1" l="1"/>
  <c r="O45" i="1" l="1"/>
</calcChain>
</file>

<file path=xl/sharedStrings.xml><?xml version="1.0" encoding="utf-8"?>
<sst xmlns="http://schemas.openxmlformats.org/spreadsheetml/2006/main" count="219" uniqueCount="210">
  <si>
    <t>№</t>
  </si>
  <si>
    <t xml:space="preserve">Тип </t>
  </si>
  <si>
    <t>Модель</t>
  </si>
  <si>
    <t xml:space="preserve">Декор </t>
  </si>
  <si>
    <t xml:space="preserve">Высота, </t>
  </si>
  <si>
    <t xml:space="preserve">Ширина, </t>
  </si>
  <si>
    <t xml:space="preserve">Толщ, </t>
  </si>
  <si>
    <t xml:space="preserve">Кол-во,  </t>
  </si>
  <si>
    <t>Текстура</t>
  </si>
  <si>
    <t>Примечание</t>
  </si>
  <si>
    <t>Площадь общ.</t>
  </si>
  <si>
    <t xml:space="preserve">Скидка                       </t>
  </si>
  <si>
    <t>Итоговая цена</t>
  </si>
  <si>
    <t>основной</t>
  </si>
  <si>
    <t>доп</t>
  </si>
  <si>
    <t>мм</t>
  </si>
  <si>
    <t>шт</t>
  </si>
  <si>
    <t>м²</t>
  </si>
  <si>
    <t>руб</t>
  </si>
  <si>
    <t>%</t>
  </si>
  <si>
    <t>ИТОГО:</t>
  </si>
  <si>
    <t>Вид отделки</t>
  </si>
  <si>
    <t>Бленда</t>
  </si>
  <si>
    <t>Prima</t>
  </si>
  <si>
    <t>ДСП 18</t>
  </si>
  <si>
    <t>Изделие</t>
  </si>
  <si>
    <t>ДСП 38</t>
  </si>
  <si>
    <t>Costa</t>
  </si>
  <si>
    <t>Laguna</t>
  </si>
  <si>
    <t>МДФ 16</t>
  </si>
  <si>
    <t>МДФ 8</t>
  </si>
  <si>
    <t>МДФ 22</t>
  </si>
  <si>
    <t>Фасад ящичный</t>
  </si>
  <si>
    <t>Облегчен.панель</t>
  </si>
  <si>
    <t>Патина золото</t>
  </si>
  <si>
    <t>Патина серебро</t>
  </si>
  <si>
    <t>Патина орех</t>
  </si>
  <si>
    <t>По высоте</t>
  </si>
  <si>
    <t>По ширине</t>
  </si>
  <si>
    <t>Филенка по ширине</t>
  </si>
  <si>
    <t>Филенка по высоте</t>
  </si>
  <si>
    <t>Стандарт</t>
  </si>
  <si>
    <t>RAL 9003 белый</t>
  </si>
  <si>
    <t>RAL 9001 крем</t>
  </si>
  <si>
    <t>RAL 1013 ваниль</t>
  </si>
  <si>
    <t>RAL 1019 каппучино</t>
  </si>
  <si>
    <t>RAL 8017 шоколад</t>
  </si>
  <si>
    <t>RAL 4007 баклажан</t>
  </si>
  <si>
    <t>RAL 3005 винный</t>
  </si>
  <si>
    <t>RAL 9005 черный</t>
  </si>
  <si>
    <t>Столешница</t>
  </si>
  <si>
    <t xml:space="preserve">103Т Палисандр </t>
  </si>
  <si>
    <t>114Т2 Орех седой</t>
  </si>
  <si>
    <t>112Т Макассар черн.</t>
  </si>
  <si>
    <t>113Т Макассар беж.</t>
  </si>
  <si>
    <t>руб / шт.</t>
  </si>
  <si>
    <r>
      <t>руб / м</t>
    </r>
    <r>
      <rPr>
        <sz val="8"/>
        <rFont val="Calibri"/>
        <family val="2"/>
        <charset val="204"/>
      </rPr>
      <t>²</t>
    </r>
  </si>
  <si>
    <t>Стоимость за шт.</t>
  </si>
  <si>
    <r>
      <t>Стоимость за м</t>
    </r>
    <r>
      <rPr>
        <b/>
        <sz val="8"/>
        <rFont val="Calibri"/>
        <family val="2"/>
        <charset val="204"/>
      </rPr>
      <t>²</t>
    </r>
  </si>
  <si>
    <t>102Т2 Палисандр Э.</t>
  </si>
  <si>
    <t>Color</t>
  </si>
  <si>
    <t xml:space="preserve">Подбор рисунка шпона </t>
  </si>
  <si>
    <t xml:space="preserve">Наценка  </t>
  </si>
  <si>
    <t>МДФ 18</t>
  </si>
  <si>
    <t>МДФ 25</t>
  </si>
  <si>
    <t>Фасад глухой</t>
  </si>
  <si>
    <t>Фасад рамочный глухой</t>
  </si>
  <si>
    <t>Фасад рамочный витрина</t>
  </si>
  <si>
    <t>Фасад витрина</t>
  </si>
  <si>
    <t>Фасад рамочный ящик</t>
  </si>
  <si>
    <t>Полка</t>
  </si>
  <si>
    <t>Карниз</t>
  </si>
  <si>
    <t>Пилястра</t>
  </si>
  <si>
    <t>Цоколь</t>
  </si>
  <si>
    <t>Плинтус</t>
  </si>
  <si>
    <t>Кромка</t>
  </si>
  <si>
    <t>Forma 60</t>
  </si>
  <si>
    <t>Forma 90</t>
  </si>
  <si>
    <t>Quadro</t>
  </si>
  <si>
    <t>Lata</t>
  </si>
  <si>
    <t>Duo</t>
  </si>
  <si>
    <t>Flex</t>
  </si>
  <si>
    <t>Rima</t>
  </si>
  <si>
    <t>Via</t>
  </si>
  <si>
    <t>Loca 90</t>
  </si>
  <si>
    <t>Loca 120</t>
  </si>
  <si>
    <t>МДФ 10</t>
  </si>
  <si>
    <t>МДФ 12</t>
  </si>
  <si>
    <t xml:space="preserve">МДФ 4* </t>
  </si>
  <si>
    <t xml:space="preserve">МДФ 6* </t>
  </si>
  <si>
    <t xml:space="preserve">МДФ 8* </t>
  </si>
  <si>
    <t>см.эскиз (подбор рисунка)</t>
  </si>
  <si>
    <t>Фасад с ручкой</t>
  </si>
  <si>
    <t>Компенсатор -бумага</t>
  </si>
  <si>
    <t>Вид отделки4</t>
  </si>
  <si>
    <t>Основной4</t>
  </si>
  <si>
    <t>Дополнительный4</t>
  </si>
  <si>
    <t>Текстура4</t>
  </si>
  <si>
    <t>Толщина4</t>
  </si>
  <si>
    <t>Подбор рис.</t>
  </si>
  <si>
    <t>Панель</t>
  </si>
  <si>
    <t xml:space="preserve">Dies </t>
  </si>
  <si>
    <t xml:space="preserve">Nox </t>
  </si>
  <si>
    <t>Полка /крепеж</t>
  </si>
  <si>
    <t>Тип5</t>
  </si>
  <si>
    <t>Модель5</t>
  </si>
  <si>
    <t>ХДФ 3</t>
  </si>
  <si>
    <t>Площадь Периметра</t>
  </si>
  <si>
    <r>
      <t xml:space="preserve">Фасад </t>
    </r>
    <r>
      <rPr>
        <b/>
        <sz val="12"/>
        <color theme="1"/>
        <rFont val="Arial"/>
        <family val="2"/>
        <charset val="204"/>
      </rPr>
      <t>F5</t>
    </r>
  </si>
  <si>
    <r>
      <t xml:space="preserve">Фасад </t>
    </r>
    <r>
      <rPr>
        <b/>
        <sz val="12"/>
        <color theme="1"/>
        <rFont val="Arial"/>
        <family val="2"/>
        <charset val="204"/>
      </rPr>
      <t xml:space="preserve">F7 </t>
    </r>
  </si>
  <si>
    <r>
      <t>Фасад</t>
    </r>
    <r>
      <rPr>
        <b/>
        <sz val="12"/>
        <color theme="1"/>
        <rFont val="Arial"/>
        <family val="2"/>
        <charset val="204"/>
      </rPr>
      <t xml:space="preserve"> F11</t>
    </r>
    <r>
      <rPr>
        <sz val="12"/>
        <color theme="1"/>
        <rFont val="Arial"/>
        <family val="2"/>
        <charset val="204"/>
      </rPr>
      <t xml:space="preserve"> </t>
    </r>
  </si>
  <si>
    <r>
      <t>Фасад</t>
    </r>
    <r>
      <rPr>
        <b/>
        <sz val="12"/>
        <color theme="1"/>
        <rFont val="Arial"/>
        <family val="2"/>
        <charset val="204"/>
      </rPr>
      <t xml:space="preserve"> F20 </t>
    </r>
  </si>
  <si>
    <r>
      <rPr>
        <b/>
        <sz val="12"/>
        <color theme="1"/>
        <rFont val="Arial"/>
        <family val="2"/>
        <charset val="204"/>
      </rPr>
      <t>102Т2</t>
    </r>
    <r>
      <rPr>
        <sz val="12"/>
        <color theme="1"/>
        <rFont val="Arial"/>
        <family val="2"/>
        <charset val="204"/>
      </rPr>
      <t xml:space="preserve"> Палисандр Э.</t>
    </r>
  </si>
  <si>
    <r>
      <t xml:space="preserve">Фасад </t>
    </r>
    <r>
      <rPr>
        <b/>
        <sz val="12"/>
        <color theme="1"/>
        <rFont val="Arial"/>
        <family val="2"/>
        <charset val="204"/>
      </rPr>
      <t>F21</t>
    </r>
  </si>
  <si>
    <r>
      <rPr>
        <b/>
        <sz val="12"/>
        <color theme="1"/>
        <rFont val="Arial"/>
        <family val="2"/>
        <charset val="204"/>
      </rPr>
      <t>103Т</t>
    </r>
    <r>
      <rPr>
        <sz val="12"/>
        <color theme="1"/>
        <rFont val="Arial"/>
        <family val="2"/>
        <charset val="204"/>
      </rPr>
      <t xml:space="preserve"> Палисандр </t>
    </r>
  </si>
  <si>
    <r>
      <t xml:space="preserve">Фасад </t>
    </r>
    <r>
      <rPr>
        <b/>
        <sz val="12"/>
        <color theme="1"/>
        <rFont val="Arial"/>
        <family val="2"/>
        <charset val="204"/>
      </rPr>
      <t>F22</t>
    </r>
    <r>
      <rPr>
        <sz val="12"/>
        <color theme="1"/>
        <rFont val="Arial"/>
        <family val="2"/>
        <charset val="204"/>
      </rPr>
      <t xml:space="preserve"> </t>
    </r>
  </si>
  <si>
    <r>
      <rPr>
        <b/>
        <sz val="12"/>
        <color theme="1"/>
        <rFont val="Arial"/>
        <family val="2"/>
        <charset val="204"/>
      </rPr>
      <t xml:space="preserve">112Т </t>
    </r>
    <r>
      <rPr>
        <sz val="12"/>
        <color theme="1"/>
        <rFont val="Arial"/>
        <family val="2"/>
        <charset val="204"/>
      </rPr>
      <t>Макассар черн.</t>
    </r>
  </si>
  <si>
    <r>
      <rPr>
        <b/>
        <sz val="12"/>
        <color theme="1"/>
        <rFont val="Arial"/>
        <family val="2"/>
        <charset val="204"/>
      </rPr>
      <t>113Т</t>
    </r>
    <r>
      <rPr>
        <sz val="12"/>
        <color theme="1"/>
        <rFont val="Arial"/>
        <family val="2"/>
        <charset val="204"/>
      </rPr>
      <t xml:space="preserve"> Макассар беж.</t>
    </r>
  </si>
  <si>
    <r>
      <rPr>
        <b/>
        <sz val="12"/>
        <color theme="1"/>
        <rFont val="Arial"/>
        <family val="2"/>
        <charset val="204"/>
      </rPr>
      <t>114Т2</t>
    </r>
    <r>
      <rPr>
        <sz val="12"/>
        <color theme="1"/>
        <rFont val="Arial"/>
        <family val="2"/>
        <charset val="204"/>
      </rPr>
      <t xml:space="preserve"> Орех седой</t>
    </r>
  </si>
  <si>
    <t>Столешница Г-образная</t>
  </si>
  <si>
    <t>Столешница П-образная</t>
  </si>
  <si>
    <r>
      <rPr>
        <b/>
        <sz val="12"/>
        <color theme="1"/>
        <rFont val="Arial"/>
        <family val="2"/>
        <charset val="204"/>
      </rPr>
      <t>001 Р</t>
    </r>
    <r>
      <rPr>
        <sz val="12"/>
        <color theme="1"/>
        <rFont val="Arial"/>
        <family val="2"/>
        <charset val="204"/>
      </rPr>
      <t xml:space="preserve"> Венге</t>
    </r>
  </si>
  <si>
    <r>
      <rPr>
        <b/>
        <sz val="12"/>
        <color theme="1"/>
        <rFont val="Arial"/>
        <family val="2"/>
        <charset val="204"/>
      </rPr>
      <t>002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Р</t>
    </r>
    <r>
      <rPr>
        <sz val="12"/>
        <color theme="1"/>
        <rFont val="Arial"/>
        <family val="2"/>
        <charset val="204"/>
      </rPr>
      <t xml:space="preserve"> Дуб выбел.</t>
    </r>
  </si>
  <si>
    <r>
      <rPr>
        <b/>
        <sz val="12"/>
        <color theme="1"/>
        <rFont val="Arial"/>
        <family val="2"/>
        <charset val="204"/>
      </rPr>
      <t>003 Р</t>
    </r>
    <r>
      <rPr>
        <sz val="12"/>
        <color theme="1"/>
        <rFont val="Arial"/>
        <family val="2"/>
        <charset val="204"/>
      </rPr>
      <t xml:space="preserve"> Макассар</t>
    </r>
  </si>
  <si>
    <r>
      <rPr>
        <b/>
        <sz val="12"/>
        <color theme="1"/>
        <rFont val="Arial"/>
        <family val="2"/>
        <charset val="204"/>
      </rPr>
      <t>004 Р</t>
    </r>
    <r>
      <rPr>
        <sz val="12"/>
        <color theme="1"/>
        <rFont val="Arial"/>
        <family val="2"/>
        <charset val="204"/>
      </rPr>
      <t xml:space="preserve"> Эбен кр.</t>
    </r>
  </si>
  <si>
    <r>
      <rPr>
        <b/>
        <sz val="12"/>
        <color theme="1"/>
        <rFont val="Arial"/>
        <family val="2"/>
        <charset val="204"/>
      </rPr>
      <t>005 Р</t>
    </r>
    <r>
      <rPr>
        <sz val="12"/>
        <color theme="1"/>
        <rFont val="Arial"/>
        <family val="2"/>
        <charset val="204"/>
      </rPr>
      <t xml:space="preserve"> Эбен черн.</t>
    </r>
  </si>
  <si>
    <r>
      <rPr>
        <b/>
        <sz val="12"/>
        <color theme="1"/>
        <rFont val="Arial"/>
        <family val="2"/>
        <charset val="204"/>
      </rPr>
      <t>006 Р</t>
    </r>
    <r>
      <rPr>
        <sz val="12"/>
        <color theme="1"/>
        <rFont val="Arial"/>
        <family val="2"/>
        <charset val="204"/>
      </rPr>
      <t xml:space="preserve"> Дуб бел.</t>
    </r>
  </si>
  <si>
    <r>
      <rPr>
        <b/>
        <sz val="12"/>
        <color theme="1"/>
        <rFont val="Arial"/>
        <family val="2"/>
        <charset val="204"/>
      </rPr>
      <t>007 Р</t>
    </r>
    <r>
      <rPr>
        <sz val="12"/>
        <color theme="1"/>
        <rFont val="Arial"/>
        <family val="2"/>
        <charset val="204"/>
      </rPr>
      <t xml:space="preserve"> Дуб сер.</t>
    </r>
  </si>
  <si>
    <r>
      <rPr>
        <b/>
        <sz val="12"/>
        <color theme="1"/>
        <rFont val="Arial"/>
        <family val="2"/>
        <charset val="204"/>
      </rPr>
      <t>008 Р</t>
    </r>
    <r>
      <rPr>
        <sz val="12"/>
        <color theme="1"/>
        <rFont val="Arial"/>
        <family val="2"/>
        <charset val="204"/>
      </rPr>
      <t xml:space="preserve"> Дуб черн.</t>
    </r>
  </si>
  <si>
    <r>
      <rPr>
        <b/>
        <sz val="12"/>
        <color theme="1"/>
        <rFont val="Arial"/>
        <family val="2"/>
        <charset val="204"/>
      </rPr>
      <t>010 Р</t>
    </r>
    <r>
      <rPr>
        <sz val="12"/>
        <color theme="1"/>
        <rFont val="Arial"/>
        <family val="2"/>
        <charset val="204"/>
      </rPr>
      <t xml:space="preserve"> Орех</t>
    </r>
  </si>
  <si>
    <r>
      <rPr>
        <b/>
        <sz val="12"/>
        <color theme="1"/>
        <rFont val="Arial"/>
        <family val="2"/>
        <charset val="204"/>
      </rPr>
      <t>101 Р</t>
    </r>
    <r>
      <rPr>
        <sz val="12"/>
        <color theme="1"/>
        <rFont val="Arial"/>
        <family val="2"/>
        <charset val="204"/>
      </rPr>
      <t xml:space="preserve"> Эбен</t>
    </r>
  </si>
  <si>
    <r>
      <rPr>
        <b/>
        <sz val="12"/>
        <color theme="1"/>
        <rFont val="Arial"/>
        <family val="2"/>
        <charset val="204"/>
      </rPr>
      <t xml:space="preserve">102 Р </t>
    </r>
    <r>
      <rPr>
        <sz val="12"/>
        <color theme="1"/>
        <rFont val="Arial"/>
        <family val="2"/>
        <charset val="204"/>
      </rPr>
      <t>Палисандр Э.</t>
    </r>
  </si>
  <si>
    <r>
      <rPr>
        <b/>
        <sz val="12"/>
        <color theme="1"/>
        <rFont val="Arial"/>
        <family val="2"/>
        <charset val="204"/>
      </rPr>
      <t>104 Р</t>
    </r>
    <r>
      <rPr>
        <sz val="12"/>
        <color theme="1"/>
        <rFont val="Arial"/>
        <family val="2"/>
        <charset val="204"/>
      </rPr>
      <t xml:space="preserve"> Тик</t>
    </r>
  </si>
  <si>
    <r>
      <rPr>
        <b/>
        <sz val="12"/>
        <color theme="1"/>
        <rFont val="Arial"/>
        <family val="2"/>
        <charset val="204"/>
      </rPr>
      <t>105 Р</t>
    </r>
    <r>
      <rPr>
        <sz val="12"/>
        <color theme="1"/>
        <rFont val="Arial"/>
        <family val="2"/>
        <charset val="204"/>
      </rPr>
      <t xml:space="preserve"> Зебрано</t>
    </r>
  </si>
  <si>
    <r>
      <rPr>
        <b/>
        <sz val="12"/>
        <color theme="1"/>
        <rFont val="Arial"/>
        <family val="2"/>
        <charset val="204"/>
      </rPr>
      <t>107 К</t>
    </r>
    <r>
      <rPr>
        <sz val="12"/>
        <color theme="1"/>
        <rFont val="Arial"/>
        <family val="2"/>
        <charset val="204"/>
      </rPr>
      <t xml:space="preserve"> Вяз</t>
    </r>
  </si>
  <si>
    <r>
      <rPr>
        <b/>
        <sz val="12"/>
        <color theme="1"/>
        <rFont val="Arial"/>
        <family val="2"/>
        <charset val="204"/>
      </rPr>
      <t>108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К</t>
    </r>
    <r>
      <rPr>
        <sz val="12"/>
        <color theme="1"/>
        <rFont val="Arial"/>
        <family val="2"/>
        <charset val="204"/>
      </rPr>
      <t xml:space="preserve"> Орех калиф.</t>
    </r>
  </si>
  <si>
    <r>
      <rPr>
        <b/>
        <sz val="12"/>
        <color theme="1"/>
        <rFont val="Arial"/>
        <family val="2"/>
        <charset val="204"/>
      </rPr>
      <t xml:space="preserve">111 К </t>
    </r>
    <r>
      <rPr>
        <sz val="12"/>
        <color theme="1"/>
        <rFont val="Arial"/>
        <family val="2"/>
        <charset val="204"/>
      </rPr>
      <t>Феникс</t>
    </r>
  </si>
  <si>
    <r>
      <rPr>
        <b/>
        <sz val="12"/>
        <color theme="1"/>
        <rFont val="Arial"/>
        <family val="2"/>
        <charset val="204"/>
      </rPr>
      <t xml:space="preserve">115 Р </t>
    </r>
    <r>
      <rPr>
        <sz val="12"/>
        <color theme="1"/>
        <rFont val="Arial"/>
        <family val="2"/>
        <charset val="204"/>
      </rPr>
      <t>Макассар шоколад</t>
    </r>
  </si>
  <si>
    <r>
      <rPr>
        <b/>
        <sz val="12"/>
        <color theme="1"/>
        <rFont val="Arial"/>
        <family val="2"/>
        <charset val="204"/>
      </rPr>
      <t>116 Р</t>
    </r>
    <r>
      <rPr>
        <sz val="12"/>
        <color theme="1"/>
        <rFont val="Arial"/>
        <family val="2"/>
        <charset val="204"/>
      </rPr>
      <t xml:space="preserve"> Дуб дымчат.</t>
    </r>
  </si>
  <si>
    <r>
      <rPr>
        <b/>
        <sz val="12"/>
        <color theme="1"/>
        <rFont val="Arial"/>
        <family val="2"/>
        <charset val="204"/>
      </rPr>
      <t>117 РТ</t>
    </r>
    <r>
      <rPr>
        <sz val="12"/>
        <color theme="1"/>
        <rFont val="Arial"/>
        <family val="2"/>
        <charset val="204"/>
      </rPr>
      <t xml:space="preserve"> Дуб бриз</t>
    </r>
  </si>
  <si>
    <r>
      <rPr>
        <b/>
        <sz val="12"/>
        <color theme="1"/>
        <rFont val="Arial"/>
        <family val="2"/>
        <charset val="204"/>
      </rPr>
      <t>118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РТ</t>
    </r>
    <r>
      <rPr>
        <sz val="12"/>
        <color theme="1"/>
        <rFont val="Arial"/>
        <family val="2"/>
        <charset val="204"/>
      </rPr>
      <t xml:space="preserve"> Дуб мореный</t>
    </r>
  </si>
  <si>
    <r>
      <rPr>
        <b/>
        <sz val="12"/>
        <color theme="1"/>
        <rFont val="Arial"/>
        <family val="2"/>
        <charset val="204"/>
      </rPr>
      <t>119 РТ</t>
    </r>
    <r>
      <rPr>
        <sz val="12"/>
        <color theme="1"/>
        <rFont val="Arial"/>
        <family val="2"/>
        <charset val="204"/>
      </rPr>
      <t xml:space="preserve"> Орех волнистый</t>
    </r>
  </si>
  <si>
    <t>001 Р Венге</t>
  </si>
  <si>
    <t>002 Р Дуб выбел.</t>
  </si>
  <si>
    <t>003 Р Макассар</t>
  </si>
  <si>
    <t>004 Р Эбен кр.</t>
  </si>
  <si>
    <t>005 Р Эбен черн.</t>
  </si>
  <si>
    <t>006 Р Дуб бел.</t>
  </si>
  <si>
    <t>007 Р Дуб сер.</t>
  </si>
  <si>
    <t>008 Р Дуб черн.</t>
  </si>
  <si>
    <t>010 Р Орех</t>
  </si>
  <si>
    <t>101 Р Эбен</t>
  </si>
  <si>
    <t>102 Р Палисандр Э.</t>
  </si>
  <si>
    <t>104 Р Тик</t>
  </si>
  <si>
    <t>105 Р Зебрано</t>
  </si>
  <si>
    <t>107 К Вяз</t>
  </si>
  <si>
    <t>108 К Орех калиф.</t>
  </si>
  <si>
    <t>111 К Феникс</t>
  </si>
  <si>
    <t>115 Р Макассар шоколад</t>
  </si>
  <si>
    <t>116 Р Дуб дымчат.</t>
  </si>
  <si>
    <t>117 РТ Дуб бриз</t>
  </si>
  <si>
    <t>118 РТ Дуб мореный</t>
  </si>
  <si>
    <t>119 РТ Орех волнистый</t>
  </si>
  <si>
    <t>Diva</t>
  </si>
  <si>
    <t>ЗАКАЗ  -  Стандарт  /  Не стандарт   - см. примечание    (рисунок в приложении)</t>
  </si>
  <si>
    <t xml:space="preserve">Дата: </t>
  </si>
  <si>
    <t>Заявка заказчика:</t>
  </si>
  <si>
    <t xml:space="preserve">Форма оплаты:  </t>
  </si>
  <si>
    <t>Фрезеровка паза / пропил / скос</t>
  </si>
  <si>
    <t>000 руб. пог.метр</t>
  </si>
  <si>
    <t>1 500 рублей</t>
  </si>
  <si>
    <t>КОРОБ для транспортировки</t>
  </si>
  <si>
    <t>Организация:</t>
  </si>
  <si>
    <t>Телефон:</t>
  </si>
  <si>
    <t>Заказ разместил:</t>
  </si>
  <si>
    <t>Заказ подтвердил:</t>
  </si>
  <si>
    <t>Заказ оформил:</t>
  </si>
  <si>
    <t>(подпись)</t>
  </si>
  <si>
    <t>ПРОВЕРЯТЬ АВТОСУММУ</t>
  </si>
  <si>
    <t>С техническими особенностями изготовления ознакомлен.                                                                                   С размерами и количеством согласен.</t>
  </si>
  <si>
    <r>
      <t>Фасад</t>
    </r>
    <r>
      <rPr>
        <b/>
        <sz val="12"/>
        <color theme="1"/>
        <rFont val="Arial"/>
        <family val="2"/>
        <charset val="204"/>
      </rPr>
      <t xml:space="preserve"> F18/315</t>
    </r>
  </si>
  <si>
    <r>
      <t xml:space="preserve">Фасад </t>
    </r>
    <r>
      <rPr>
        <b/>
        <sz val="12"/>
        <color theme="1"/>
        <rFont val="Arial"/>
        <family val="2"/>
        <charset val="204"/>
      </rPr>
      <t>F19/600</t>
    </r>
  </si>
  <si>
    <t>Площадь детали</t>
  </si>
  <si>
    <t>Рем.Комплект</t>
  </si>
  <si>
    <t>Матовая</t>
  </si>
  <si>
    <t>150 руб. шт.</t>
  </si>
  <si>
    <t>ОБРАЗЕЦ ЗАКАЗЧИКА</t>
  </si>
  <si>
    <t>ВЕРНУТЬ С ЗАКАЗОМ</t>
  </si>
  <si>
    <t>Заказ на цвет (RAL 9003) менее 1м2</t>
  </si>
  <si>
    <t>Площадь заказа, на один из цветов по эмали, менее 1м2,  +1500 руб. к заказу</t>
  </si>
  <si>
    <t>Заказ в производство отдается - ПОЛНОСТЬЮ ОФОРМЛЕННЫМ</t>
  </si>
  <si>
    <t>При размере более 1320 допускается покоробленность - см.паспорт изделия. Рекомендуется установка выравнивателей</t>
  </si>
  <si>
    <t>уточняется</t>
  </si>
  <si>
    <t>Размер 2000мм более (+10%)</t>
  </si>
  <si>
    <t>0</t>
  </si>
  <si>
    <t>Площадь 0,1 м2 и менее (+2000руб.)</t>
  </si>
  <si>
    <t>Размер 100мм и менее (+3000 руб.шт.)</t>
  </si>
  <si>
    <t>наценки указаны в прайсе. Это просто пример</t>
  </si>
  <si>
    <t>М</t>
  </si>
  <si>
    <t>Mons</t>
  </si>
  <si>
    <t>SM</t>
  </si>
  <si>
    <t>HM</t>
  </si>
  <si>
    <t>HG</t>
  </si>
  <si>
    <t>SР</t>
  </si>
  <si>
    <t>Меб. элемент Rmin все грани</t>
  </si>
  <si>
    <t>После отправки заказа в работу, изменения НЕ принимаются! При необходимости, изменения могут быть внесены, после одобрения технолога производства. За внесение изменений начисляется наценка 5% от суммы заказа, но не менее 3000руб. и увеличивается срок. Так же к стоимости может быть добавлена стоимость затраченных материалов. Расчет возможности внести изменения обсуждается индивидуально!</t>
  </si>
  <si>
    <t>г.</t>
  </si>
  <si>
    <t>ТК</t>
  </si>
  <si>
    <t>контактное лицо</t>
  </si>
  <si>
    <r>
      <t>Заказ №</t>
    </r>
    <r>
      <rPr>
        <b/>
        <i/>
        <sz val="14"/>
        <color rgb="FFFF000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</si>
</sst>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&quot;р.&quot;_-;\-* #,##0&quot;р.&quot;_-;_-* &quot;-&quot;&quot;р.&quot;_-;_-@_-"/>
    <numFmt numFmtId="165" formatCode="0.000"/>
    <numFmt numFmtId="166" formatCode="dd/mm/yy;@"/>
    <numFmt numFmtId="167" formatCode="[$-FC19]dd\ mmmm\ yyyy\ \г\.;@"/>
    <numFmt numFmtId="168" formatCode="#,##0&quot;р.&quot;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8"/>
      <name val="Calibri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8"/>
      <name val="Arial Cyr"/>
      <charset val="204"/>
    </font>
    <font>
      <i/>
      <sz val="10"/>
      <color theme="1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i/>
      <sz val="12"/>
      <color rgb="FFFF0000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rgb="FFFBFAF7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/>
    <xf numFmtId="165" fontId="0" fillId="0" borderId="6" xfId="0" applyNumberFormat="1" applyFont="1" applyFill="1" applyBorder="1" applyProtection="1">
      <protection hidden="1"/>
    </xf>
    <xf numFmtId="0" fontId="0" fillId="0" borderId="0" xfId="0" applyFont="1"/>
    <xf numFmtId="0" fontId="1" fillId="0" borderId="11" xfId="0" applyFont="1" applyBorder="1"/>
    <xf numFmtId="165" fontId="1" fillId="0" borderId="11" xfId="0" applyNumberFormat="1" applyFont="1" applyFill="1" applyBorder="1"/>
    <xf numFmtId="0" fontId="0" fillId="0" borderId="0" xfId="0" applyFont="1" applyFill="1" applyBorder="1"/>
    <xf numFmtId="1" fontId="1" fillId="0" borderId="0" xfId="0" applyNumberFormat="1" applyFont="1" applyFill="1" applyBorder="1"/>
    <xf numFmtId="0" fontId="0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ill="1"/>
    <xf numFmtId="0" fontId="0" fillId="0" borderId="0" xfId="0"/>
    <xf numFmtId="0" fontId="16" fillId="0" borderId="0" xfId="0" applyFont="1"/>
    <xf numFmtId="0" fontId="0" fillId="0" borderId="0" xfId="0" applyAlignment="1"/>
    <xf numFmtId="0" fontId="16" fillId="0" borderId="0" xfId="0" applyFont="1" applyAlignment="1"/>
    <xf numFmtId="166" fontId="8" fillId="0" borderId="0" xfId="0" applyNumberFormat="1" applyFont="1" applyBorder="1" applyAlignment="1" applyProtection="1">
      <alignment horizontal="right" vertical="center"/>
      <protection locked="0"/>
    </xf>
    <xf numFmtId="49" fontId="20" fillId="0" borderId="0" xfId="0" applyNumberFormat="1" applyFont="1" applyBorder="1" applyAlignment="1" applyProtection="1">
      <alignment horizontal="left" vertical="center"/>
      <protection locked="0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2" fillId="0" borderId="0" xfId="0" applyFont="1" applyBorder="1" applyAlignment="1"/>
    <xf numFmtId="0" fontId="19" fillId="0" borderId="0" xfId="0" applyFont="1" applyBorder="1" applyAlignment="1">
      <alignment horizontal="right"/>
    </xf>
    <xf numFmtId="0" fontId="3" fillId="0" borderId="0" xfId="0" applyFont="1" applyBorder="1" applyAlignment="1"/>
    <xf numFmtId="0" fontId="0" fillId="0" borderId="0" xfId="0"/>
    <xf numFmtId="0" fontId="8" fillId="0" borderId="0" xfId="0" applyFont="1" applyBorder="1" applyAlignment="1" applyProtection="1">
      <alignment horizontal="right" vertical="center"/>
      <protection locked="0"/>
    </xf>
    <xf numFmtId="0" fontId="22" fillId="0" borderId="1" xfId="0" applyFont="1" applyBorder="1" applyAlignment="1"/>
    <xf numFmtId="0" fontId="23" fillId="0" borderId="0" xfId="0" applyFont="1" applyBorder="1" applyAlignment="1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horizontal="right"/>
    </xf>
    <xf numFmtId="49" fontId="16" fillId="0" borderId="1" xfId="0" applyNumberFormat="1" applyFont="1" applyBorder="1"/>
    <xf numFmtId="49" fontId="16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 applyProtection="1">
      <alignment horizontal="right" vertical="center"/>
      <protection locked="0"/>
    </xf>
    <xf numFmtId="49" fontId="19" fillId="0" borderId="0" xfId="0" applyNumberFormat="1" applyFont="1" applyBorder="1" applyAlignment="1">
      <alignment horizontal="right"/>
    </xf>
    <xf numFmtId="0" fontId="0" fillId="0" borderId="0" xfId="0" applyFont="1"/>
    <xf numFmtId="165" fontId="0" fillId="0" borderId="7" xfId="0" applyNumberFormat="1" applyFill="1" applyBorder="1" applyProtection="1">
      <protection hidden="1"/>
    </xf>
    <xf numFmtId="49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/>
    <xf numFmtId="165" fontId="1" fillId="0" borderId="23" xfId="0" applyNumberFormat="1" applyFont="1" applyFill="1" applyBorder="1"/>
    <xf numFmtId="49" fontId="0" fillId="0" borderId="0" xfId="0" applyNumberFormat="1" applyFill="1" applyBorder="1"/>
    <xf numFmtId="0" fontId="2" fillId="0" borderId="0" xfId="0" applyFont="1" applyAlignment="1">
      <alignment horizontal="right" vertical="center"/>
    </xf>
    <xf numFmtId="49" fontId="0" fillId="0" borderId="0" xfId="0" applyNumberFormat="1"/>
    <xf numFmtId="0" fontId="8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16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left"/>
    </xf>
    <xf numFmtId="168" fontId="27" fillId="0" borderId="0" xfId="0" applyNumberFormat="1" applyFont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49" fontId="4" fillId="0" borderId="0" xfId="0" applyNumberFormat="1" applyFont="1" applyAlignment="1">
      <alignment vertical="center"/>
    </xf>
    <xf numFmtId="0" fontId="19" fillId="0" borderId="0" xfId="0" applyFont="1" applyBorder="1" applyAlignment="1">
      <alignment vertical="center"/>
    </xf>
    <xf numFmtId="49" fontId="16" fillId="0" borderId="0" xfId="0" applyNumberFormat="1" applyFont="1" applyBorder="1"/>
    <xf numFmtId="49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9" fillId="4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" fillId="6" borderId="6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" fontId="0" fillId="5" borderId="9" xfId="0" applyNumberFormat="1" applyFont="1" applyFill="1" applyBorder="1" applyProtection="1">
      <protection hidden="1"/>
    </xf>
    <xf numFmtId="168" fontId="12" fillId="0" borderId="11" xfId="0" applyNumberFormat="1" applyFont="1" applyFill="1" applyBorder="1" applyProtection="1">
      <protection hidden="1"/>
    </xf>
    <xf numFmtId="0" fontId="10" fillId="0" borderId="13" xfId="0" applyFont="1" applyFill="1" applyBorder="1"/>
    <xf numFmtId="0" fontId="29" fillId="7" borderId="8" xfId="0" applyFont="1" applyFill="1" applyBorder="1" applyAlignment="1" applyProtection="1">
      <alignment horizontal="center" vertical="center" wrapText="1"/>
      <protection locked="0"/>
    </xf>
    <xf numFmtId="49" fontId="29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0" fillId="7" borderId="6" xfId="0" applyNumberFormat="1" applyFont="1" applyFill="1" applyBorder="1" applyProtection="1">
      <protection hidden="1"/>
    </xf>
    <xf numFmtId="165" fontId="0" fillId="7" borderId="17" xfId="0" applyNumberFormat="1" applyFill="1" applyBorder="1" applyProtection="1">
      <protection hidden="1"/>
    </xf>
    <xf numFmtId="0" fontId="30" fillId="4" borderId="8" xfId="0" applyFont="1" applyFill="1" applyBorder="1" applyAlignment="1" applyProtection="1">
      <alignment horizontal="center" vertical="center" wrapText="1"/>
      <protection locked="0"/>
    </xf>
    <xf numFmtId="0" fontId="27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Protection="1">
      <protection locked="0"/>
    </xf>
    <xf numFmtId="0" fontId="0" fillId="8" borderId="7" xfId="0" applyFill="1" applyBorder="1" applyProtection="1">
      <protection locked="0"/>
    </xf>
    <xf numFmtId="1" fontId="0" fillId="9" borderId="6" xfId="0" applyNumberFormat="1" applyFont="1" applyFill="1" applyBorder="1" applyProtection="1">
      <protection locked="0"/>
    </xf>
    <xf numFmtId="1" fontId="0" fillId="9" borderId="6" xfId="0" applyNumberFormat="1" applyFill="1" applyBorder="1" applyProtection="1">
      <protection locked="0"/>
    </xf>
    <xf numFmtId="0" fontId="0" fillId="10" borderId="6" xfId="0" applyFont="1" applyFill="1" applyBorder="1" applyProtection="1">
      <protection locked="0"/>
    </xf>
    <xf numFmtId="0" fontId="0" fillId="10" borderId="8" xfId="0" applyFont="1" applyFill="1" applyBorder="1" applyProtection="1">
      <protection locked="0"/>
    </xf>
    <xf numFmtId="0" fontId="0" fillId="10" borderId="6" xfId="0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Protection="1">
      <protection hidden="1"/>
    </xf>
    <xf numFmtId="0" fontId="0" fillId="0" borderId="1" xfId="0" applyFont="1" applyFill="1" applyBorder="1" applyProtection="1">
      <protection locked="0"/>
    </xf>
    <xf numFmtId="1" fontId="0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Alignment="1"/>
    <xf numFmtId="0" fontId="0" fillId="0" borderId="0" xfId="0"/>
    <xf numFmtId="0" fontId="0" fillId="0" borderId="0" xfId="0"/>
    <xf numFmtId="49" fontId="15" fillId="0" borderId="0" xfId="0" applyNumberFormat="1" applyFont="1" applyAlignment="1">
      <alignment horizontal="left" vertical="center"/>
    </xf>
    <xf numFmtId="0" fontId="0" fillId="0" borderId="0" xfId="0" applyAlignment="1"/>
    <xf numFmtId="1" fontId="0" fillId="5" borderId="24" xfId="0" applyNumberFormat="1" applyFont="1" applyFill="1" applyBorder="1" applyProtection="1">
      <protection hidden="1"/>
    </xf>
    <xf numFmtId="165" fontId="0" fillId="0" borderId="7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Protection="1">
      <protection hidden="1"/>
    </xf>
    <xf numFmtId="168" fontId="12" fillId="0" borderId="0" xfId="0" applyNumberFormat="1" applyFont="1" applyFill="1" applyBorder="1" applyProtection="1">
      <protection hidden="1"/>
    </xf>
    <xf numFmtId="0" fontId="5" fillId="0" borderId="25" xfId="0" applyFont="1" applyFill="1" applyBorder="1" applyAlignment="1">
      <alignment horizontal="center" vertical="center" wrapText="1"/>
    </xf>
    <xf numFmtId="1" fontId="0" fillId="0" borderId="25" xfId="0" applyNumberFormat="1" applyFont="1" applyFill="1" applyBorder="1" applyProtection="1">
      <protection hidden="1"/>
    </xf>
    <xf numFmtId="0" fontId="0" fillId="0" borderId="0" xfId="0"/>
    <xf numFmtId="0" fontId="0" fillId="0" borderId="0" xfId="0"/>
    <xf numFmtId="0" fontId="29" fillId="3" borderId="8" xfId="0" applyFont="1" applyFill="1" applyBorder="1" applyAlignment="1" applyProtection="1">
      <alignment horizontal="center" vertical="center" wrapText="1"/>
      <protection locked="0"/>
    </xf>
    <xf numFmtId="49" fontId="2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3" fillId="0" borderId="0" xfId="0" applyFont="1" applyFill="1" applyBorder="1" applyAlignment="1">
      <alignment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35" fillId="0" borderId="0" xfId="0" applyFont="1" applyAlignment="1"/>
    <xf numFmtId="0" fontId="35" fillId="0" borderId="0" xfId="0" applyFont="1"/>
    <xf numFmtId="0" fontId="35" fillId="0" borderId="0" xfId="0" applyFont="1" applyFill="1" applyAlignment="1"/>
    <xf numFmtId="0" fontId="0" fillId="0" borderId="0" xfId="0" applyAlignment="1">
      <alignment wrapText="1"/>
    </xf>
    <xf numFmtId="0" fontId="36" fillId="7" borderId="8" xfId="0" applyFont="1" applyFill="1" applyBorder="1" applyAlignment="1" applyProtection="1">
      <alignment horizontal="center" vertical="center" wrapText="1"/>
      <protection locked="0"/>
    </xf>
    <xf numFmtId="49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>
      <alignment horizontal="right" vertical="center"/>
    </xf>
    <xf numFmtId="0" fontId="0" fillId="0" borderId="0" xfId="0"/>
    <xf numFmtId="49" fontId="18" fillId="0" borderId="0" xfId="0" applyNumberFormat="1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0" fillId="11" borderId="0" xfId="0" applyFill="1"/>
    <xf numFmtId="1" fontId="21" fillId="4" borderId="19" xfId="0" applyNumberFormat="1" applyFont="1" applyFill="1" applyBorder="1" applyAlignment="1">
      <alignment vertical="center" wrapText="1"/>
    </xf>
    <xf numFmtId="1" fontId="21" fillId="4" borderId="20" xfId="0" applyNumberFormat="1" applyFont="1" applyFill="1" applyBorder="1" applyAlignment="1">
      <alignment vertical="center" wrapText="1"/>
    </xf>
    <xf numFmtId="1" fontId="21" fillId="4" borderId="21" xfId="0" applyNumberFormat="1" applyFont="1" applyFill="1" applyBorder="1" applyAlignment="1">
      <alignment vertical="center" wrapText="1"/>
    </xf>
    <xf numFmtId="0" fontId="0" fillId="0" borderId="0" xfId="0" applyFont="1" applyFill="1"/>
    <xf numFmtId="1" fontId="21" fillId="4" borderId="18" xfId="0" applyNumberFormat="1" applyFont="1" applyFill="1" applyBorder="1" applyAlignment="1">
      <alignment horizontal="center" vertical="center" wrapText="1"/>
    </xf>
    <xf numFmtId="1" fontId="21" fillId="4" borderId="0" xfId="0" applyNumberFormat="1" applyFont="1" applyFill="1" applyBorder="1" applyAlignment="1">
      <alignment horizontal="center" vertical="center" wrapText="1"/>
    </xf>
    <xf numFmtId="1" fontId="21" fillId="4" borderId="16" xfId="0" applyNumberFormat="1" applyFont="1" applyFill="1" applyBorder="1" applyAlignment="1">
      <alignment horizontal="center" vertical="center" wrapText="1"/>
    </xf>
    <xf numFmtId="1" fontId="21" fillId="4" borderId="8" xfId="0" applyNumberFormat="1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1" fontId="21" fillId="4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10" xfId="0" applyFont="1" applyFill="1" applyBorder="1" applyAlignment="1" applyProtection="1">
      <alignment horizontal="center" vertical="center" wrapText="1"/>
      <protection locked="0"/>
    </xf>
    <xf numFmtId="0" fontId="29" fillId="3" borderId="12" xfId="0" applyFont="1" applyFill="1" applyBorder="1" applyAlignment="1" applyProtection="1">
      <alignment horizontal="center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left" wrapText="1"/>
    </xf>
    <xf numFmtId="0" fontId="25" fillId="3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14" fontId="24" fillId="0" borderId="0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14" fontId="8" fillId="0" borderId="0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49" fontId="8" fillId="7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10" xfId="0" applyFont="1" applyFill="1" applyBorder="1" applyAlignment="1" applyProtection="1">
      <alignment horizontal="center" vertical="center" wrapText="1"/>
      <protection locked="0"/>
    </xf>
    <xf numFmtId="0" fontId="29" fillId="7" borderId="12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right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167" fontId="34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Alignment="1"/>
    <xf numFmtId="1" fontId="0" fillId="5" borderId="29" xfId="0" applyNumberFormat="1" applyFont="1" applyFill="1" applyBorder="1" applyProtection="1">
      <protection hidden="1"/>
    </xf>
    <xf numFmtId="1" fontId="0" fillId="0" borderId="30" xfId="0" applyNumberFormat="1" applyFont="1" applyFill="1" applyBorder="1" applyProtection="1"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EE395"/>
      <color rgb="FFE4EDF8"/>
      <color rgb="FFE2F2F6"/>
      <color rgb="FFFEF1E6"/>
      <color rgb="FFFBFAF7"/>
      <color rgb="FFCCFFCC"/>
      <color rgb="FFE3C7AB"/>
      <color rgb="FFF1FDF5"/>
      <color rgb="FFE2FAEA"/>
      <color rgb="FFCFF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266700</xdr:colOff>
      <xdr:row>5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0650" cy="1038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&#1040;&#1083;&#1077;&#1082;&#1089;&#1072;&#1085;&#1076;&#1088;\Desktop\&#1053;&#1054;&#1042;&#1067;&#1049;%20&#1041;&#1051;&#1040;&#1053;&#1050;%20&#1047;&#1040;&#1050;&#1040;&#1047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lex\Desktop\&#1088;&#1072;&#1089;&#1095;&#1077;&#1090;%20&#1087;&#1088;&#1086;&#1073;&#1085;&#1099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NA\arbor_nova\&#1040;&#1088;&#1073;&#1086;&#1088;-&#1053;&#1086;&#1074;&#1072;\&#1076;&#1077;&#1083;&#1072;\&#1053;&#1072;%20&#1088;&#1072;&#1089;&#1095;&#1077;&#1090;%20&#1089;&#1090;&#1086;&#1080;&#1084;&#1086;&#1089;&#1090;&#1080;\&#1040;&#1088;&#1073;&#1086;&#1088;%20&#1057;&#1055;&#1073;\&#1041;&#1083;&#1072;&#1085;&#1082;%20&#1055;&#1088;&#1077;&#1076;&#1089;&#1090;&#1072;&#1074;&#1080;&#1090;&#1077;&#1083;&#1100;&#1089;&#1090;&#1074;&#1086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Заказ"/>
      <sheetName val="категории"/>
      <sheetName val="Инфо"/>
      <sheetName val="Дива"/>
    </sheetNames>
    <sheetDataSet>
      <sheetData sheetId="0"/>
      <sheetData sheetId="1"/>
      <sheetData sheetId="2">
        <row r="3">
          <cell r="A3" t="str">
            <v>Фасад глухой</v>
          </cell>
          <cell r="C3" t="str">
            <v>М -матовый</v>
          </cell>
          <cell r="D3" t="str">
            <v>001 Р Венге</v>
          </cell>
          <cell r="G3" t="str">
            <v>ДСП 18</v>
          </cell>
          <cell r="I3" t="str">
            <v>№ 1</v>
          </cell>
        </row>
        <row r="4">
          <cell r="C4" t="str">
            <v>Mons -рельеф</v>
          </cell>
          <cell r="D4" t="str">
            <v>002 Р Дуб выбел.</v>
          </cell>
          <cell r="G4" t="str">
            <v>ДСП 38</v>
          </cell>
          <cell r="I4" t="str">
            <v>№ 2</v>
          </cell>
        </row>
        <row r="5">
          <cell r="C5" t="str">
            <v>SM -шелковист.</v>
          </cell>
          <cell r="D5" t="str">
            <v>003 Р Макассар</v>
          </cell>
          <cell r="G5" t="str">
            <v xml:space="preserve">МДФ 4* </v>
          </cell>
          <cell r="I5" t="str">
            <v>№ 3</v>
          </cell>
        </row>
        <row r="6">
          <cell r="C6" t="str">
            <v>HM -износост.</v>
          </cell>
          <cell r="D6" t="str">
            <v>004 Р Эбен кр.</v>
          </cell>
          <cell r="G6" t="str">
            <v xml:space="preserve">МДФ 6* </v>
          </cell>
          <cell r="I6" t="str">
            <v>№ 4</v>
          </cell>
        </row>
        <row r="7">
          <cell r="C7" t="str">
            <v>HG -выс.глянец</v>
          </cell>
          <cell r="D7" t="str">
            <v>005 Р Эбен черн.</v>
          </cell>
          <cell r="G7" t="str">
            <v xml:space="preserve">МДФ 8* </v>
          </cell>
        </row>
        <row r="8">
          <cell r="C8" t="str">
            <v>М -матовая эмаль</v>
          </cell>
          <cell r="D8" t="str">
            <v>006 Р Дуб бел.</v>
          </cell>
          <cell r="G8" t="str">
            <v>МДФ 8</v>
          </cell>
        </row>
        <row r="9">
          <cell r="C9" t="str">
            <v>G -глянцевая эмаль</v>
          </cell>
          <cell r="D9" t="str">
            <v>007 Р Дуб сер.</v>
          </cell>
          <cell r="G9" t="str">
            <v>МДФ 10</v>
          </cell>
        </row>
        <row r="10">
          <cell r="C10" t="str">
            <v>HG -эмаль выс.глянец</v>
          </cell>
          <cell r="D10" t="str">
            <v>008 Р Дуб черн.</v>
          </cell>
          <cell r="G10" t="str">
            <v>МДФ 12</v>
          </cell>
        </row>
        <row r="11">
          <cell r="C11" t="str">
            <v>SР -эмаль металлик</v>
          </cell>
          <cell r="D11" t="str">
            <v>010 Р Орех</v>
          </cell>
          <cell r="G11" t="str">
            <v>МДФ 16</v>
          </cell>
        </row>
        <row r="12">
          <cell r="C12" t="str">
            <v xml:space="preserve">Dies </v>
          </cell>
          <cell r="D12" t="str">
            <v>101 Р Эбен</v>
          </cell>
          <cell r="G12" t="str">
            <v>МДФ 16Л1</v>
          </cell>
        </row>
        <row r="13">
          <cell r="C13" t="str">
            <v xml:space="preserve">Nox </v>
          </cell>
          <cell r="D13" t="str">
            <v>102 Р Палисандр Э.</v>
          </cell>
          <cell r="G13" t="str">
            <v>МДФ 18</v>
          </cell>
        </row>
        <row r="14">
          <cell r="C14" t="str">
            <v xml:space="preserve">Pina </v>
          </cell>
          <cell r="D14" t="str">
            <v>102Т2 Палисандр Э.</v>
          </cell>
          <cell r="G14" t="str">
            <v>МДФ 18Л1</v>
          </cell>
        </row>
        <row r="15">
          <cell r="D15" t="str">
            <v xml:space="preserve">103Т Палисандр </v>
          </cell>
          <cell r="G15" t="str">
            <v>МДФ 22</v>
          </cell>
        </row>
        <row r="16">
          <cell r="D16" t="str">
            <v>104 Р Тик</v>
          </cell>
          <cell r="G16" t="str">
            <v>МДФ 25</v>
          </cell>
        </row>
        <row r="17">
          <cell r="D17" t="str">
            <v>105 Р Зебрано</v>
          </cell>
          <cell r="G17" t="str">
            <v>ХДФ 3</v>
          </cell>
        </row>
        <row r="18">
          <cell r="D18" t="str">
            <v>107 К Вяз</v>
          </cell>
        </row>
        <row r="19">
          <cell r="D19" t="str">
            <v>108 К Орех калиф.</v>
          </cell>
        </row>
        <row r="20">
          <cell r="D20" t="str">
            <v>111 К Феникс</v>
          </cell>
        </row>
        <row r="21">
          <cell r="D21" t="str">
            <v>112Т Макассар черн.</v>
          </cell>
        </row>
        <row r="22">
          <cell r="D22" t="str">
            <v>113Т Макассар беж.</v>
          </cell>
        </row>
        <row r="23">
          <cell r="D23" t="str">
            <v>114Т2 Орех седой</v>
          </cell>
        </row>
        <row r="24">
          <cell r="D24" t="str">
            <v>115 Р Макассар шоколад</v>
          </cell>
        </row>
        <row r="25">
          <cell r="D25" t="str">
            <v>116 Р Дуб дымчат.</v>
          </cell>
        </row>
        <row r="26">
          <cell r="D26" t="str">
            <v>117 РТ Дуб бриз</v>
          </cell>
        </row>
        <row r="27">
          <cell r="D27" t="str">
            <v>118 РТ Дуб мореный</v>
          </cell>
        </row>
        <row r="28">
          <cell r="D28" t="str">
            <v>119 РТ Орех волнистый</v>
          </cell>
        </row>
        <row r="29">
          <cell r="D29" t="str">
            <v>RAL 9003 белый</v>
          </cell>
        </row>
        <row r="30">
          <cell r="D30" t="str">
            <v>RAL 9001 крем</v>
          </cell>
        </row>
        <row r="31">
          <cell r="D31" t="str">
            <v>RAL 1013 ваниль</v>
          </cell>
        </row>
        <row r="32">
          <cell r="D32" t="str">
            <v>RAL 1019 каппучино</v>
          </cell>
        </row>
        <row r="33">
          <cell r="D33" t="str">
            <v>RAL 8017 шоколад</v>
          </cell>
        </row>
        <row r="34">
          <cell r="D34" t="str">
            <v>RAL 4007 баклажан</v>
          </cell>
        </row>
        <row r="35">
          <cell r="D35" t="str">
            <v>RAL 3005 винный</v>
          </cell>
        </row>
        <row r="36">
          <cell r="D36" t="str">
            <v>RAL 9005 черный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тегории"/>
      <sheetName val="Заявка"/>
      <sheetName val="Заказ № "/>
      <sheetName val="в цех"/>
      <sheetName val="в цех Forma"/>
      <sheetName val="в цех Costa"/>
      <sheetName val="в цех PinaFor"/>
      <sheetName val="Акт"/>
      <sheetName val="инфо"/>
      <sheetName val="Лист2"/>
    </sheetNames>
    <sheetDataSet>
      <sheetData sheetId="0">
        <row r="2">
          <cell r="A2" t="str">
            <v>Фасад Глухой</v>
          </cell>
          <cell r="B2" t="str">
            <v>Prima</v>
          </cell>
          <cell r="C2" t="str">
            <v>001 Венге</v>
          </cell>
          <cell r="D2" t="str">
            <v>001 Венге</v>
          </cell>
          <cell r="E2" t="str">
            <v>по высоте</v>
          </cell>
          <cell r="F2" t="str">
            <v>ДСП 18</v>
          </cell>
        </row>
        <row r="3">
          <cell r="A3" t="str">
            <v>Фасад Витрина</v>
          </cell>
          <cell r="B3" t="str">
            <v>Prima HG</v>
          </cell>
          <cell r="C3" t="str">
            <v>002 Дуб Выбел.</v>
          </cell>
          <cell r="D3" t="str">
            <v>002 Дуб Выбел.</v>
          </cell>
          <cell r="E3" t="str">
            <v>по ширине</v>
          </cell>
          <cell r="F3" t="str">
            <v>ДСП 25</v>
          </cell>
        </row>
        <row r="4">
          <cell r="A4" t="str">
            <v>Фасад Радиусный</v>
          </cell>
          <cell r="B4" t="str">
            <v>Prima HG/HG</v>
          </cell>
          <cell r="C4" t="str">
            <v>003 Макассар</v>
          </cell>
          <cell r="D4" t="str">
            <v>003 Макассар</v>
          </cell>
          <cell r="E4" t="str">
            <v>филенка по ширине</v>
          </cell>
          <cell r="F4" t="str">
            <v>ДСП 38</v>
          </cell>
        </row>
        <row r="5">
          <cell r="A5" t="str">
            <v>Шпон.Плита</v>
          </cell>
          <cell r="B5" t="str">
            <v>Mons</v>
          </cell>
          <cell r="C5" t="str">
            <v>004 Эбен кр.</v>
          </cell>
          <cell r="D5" t="str">
            <v>004 Эбен кр.</v>
          </cell>
          <cell r="E5" t="str">
            <v>филенка по высоте</v>
          </cell>
          <cell r="F5" t="str">
            <v>МДФ 4*</v>
          </cell>
        </row>
        <row r="6">
          <cell r="A6" t="str">
            <v>Шпон.Плита/ рельеф</v>
          </cell>
          <cell r="B6" t="str">
            <v>Mons/Mons</v>
          </cell>
          <cell r="C6" t="str">
            <v>005 Эбен чер.</v>
          </cell>
          <cell r="D6" t="str">
            <v>005 Эбен чер.</v>
          </cell>
          <cell r="F6" t="str">
            <v>МДФ 6*</v>
          </cell>
        </row>
        <row r="7">
          <cell r="A7" t="str">
            <v>Облегчен.Панель</v>
          </cell>
          <cell r="B7" t="str">
            <v>Forma</v>
          </cell>
          <cell r="C7" t="str">
            <v>006 Дуб бел.</v>
          </cell>
          <cell r="D7" t="str">
            <v>006 Дуб бел.</v>
          </cell>
          <cell r="F7" t="str">
            <v>МДФ 8*</v>
          </cell>
        </row>
        <row r="8">
          <cell r="A8" t="str">
            <v>Опора</v>
          </cell>
          <cell r="B8" t="str">
            <v>Forma/HG</v>
          </cell>
          <cell r="C8" t="str">
            <v>007 Дуб сер.</v>
          </cell>
          <cell r="D8" t="str">
            <v>007 Дуб сер.</v>
          </cell>
          <cell r="F8" t="str">
            <v>МДФ 16</v>
          </cell>
        </row>
        <row r="9">
          <cell r="A9" t="str">
            <v>Полки / Крепеж</v>
          </cell>
          <cell r="B9" t="str">
            <v>Forma/Mons</v>
          </cell>
          <cell r="C9" t="str">
            <v>008 Дуб черн.</v>
          </cell>
          <cell r="D9" t="str">
            <v>008 Дуб черн.</v>
          </cell>
          <cell r="F9" t="str">
            <v>МДФ 19</v>
          </cell>
        </row>
        <row r="10">
          <cell r="B10" t="str">
            <v>Costa</v>
          </cell>
          <cell r="C10" t="str">
            <v>009 Вишня</v>
          </cell>
          <cell r="D10" t="str">
            <v>009 Вишня</v>
          </cell>
          <cell r="F10" t="str">
            <v>МДФ 22</v>
          </cell>
        </row>
        <row r="11">
          <cell r="B11" t="str">
            <v>Laguna</v>
          </cell>
          <cell r="C11" t="str">
            <v>010 Орех</v>
          </cell>
          <cell r="D11" t="str">
            <v>010 Орех</v>
          </cell>
        </row>
        <row r="12">
          <cell r="B12" t="str">
            <v>Dies</v>
          </cell>
          <cell r="C12" t="str">
            <v>101 Эбен</v>
          </cell>
          <cell r="D12" t="str">
            <v>101 Эбен</v>
          </cell>
        </row>
        <row r="13">
          <cell r="B13" t="str">
            <v>Dies/Forma</v>
          </cell>
          <cell r="C13" t="str">
            <v>102 Палисандр Э.</v>
          </cell>
          <cell r="D13" t="str">
            <v>102 Палисандр Э.</v>
          </cell>
        </row>
        <row r="14">
          <cell r="B14" t="str">
            <v>Dies/Loca</v>
          </cell>
          <cell r="C14" t="str">
            <v xml:space="preserve">103 Палисандр </v>
          </cell>
          <cell r="D14" t="str">
            <v xml:space="preserve">103 Палисандр </v>
          </cell>
        </row>
        <row r="15">
          <cell r="B15" t="str">
            <v>Nox</v>
          </cell>
          <cell r="C15" t="str">
            <v>104 Тик</v>
          </cell>
          <cell r="D15" t="str">
            <v>104 Тик</v>
          </cell>
        </row>
        <row r="16">
          <cell r="B16" t="str">
            <v>Nox/Forma</v>
          </cell>
          <cell r="C16" t="str">
            <v>105 Зебрано</v>
          </cell>
          <cell r="D16" t="str">
            <v>105 Зебрано</v>
          </cell>
        </row>
        <row r="17">
          <cell r="B17" t="str">
            <v>Nox/Loca</v>
          </cell>
          <cell r="C17" t="str">
            <v>106 Зебрано св.</v>
          </cell>
          <cell r="D17" t="str">
            <v>106 Зебрано св.</v>
          </cell>
        </row>
        <row r="18">
          <cell r="B18" t="str">
            <v>Pina</v>
          </cell>
          <cell r="C18" t="str">
            <v>107 Вяз</v>
          </cell>
          <cell r="D18" t="str">
            <v>107 Вяз</v>
          </cell>
        </row>
        <row r="19">
          <cell r="B19" t="str">
            <v>Pina Plus</v>
          </cell>
          <cell r="C19" t="str">
            <v>108 Орех Калиф.</v>
          </cell>
          <cell r="D19" t="str">
            <v>108 Орех Калиф.</v>
          </cell>
        </row>
        <row r="20">
          <cell r="B20" t="str">
            <v>Pina/Forma</v>
          </cell>
          <cell r="C20" t="str">
            <v>110 Черн.дерево</v>
          </cell>
          <cell r="D20" t="str">
            <v>110 Черн.дерево</v>
          </cell>
        </row>
        <row r="21">
          <cell r="B21" t="str">
            <v>Pina/Loca</v>
          </cell>
          <cell r="C21" t="str">
            <v>111 Феникс</v>
          </cell>
          <cell r="D21" t="str">
            <v>111 Феникс</v>
          </cell>
        </row>
        <row r="22">
          <cell r="B22" t="str">
            <v>luxus</v>
          </cell>
          <cell r="C22" t="str">
            <v>112 Макассар черн.</v>
          </cell>
          <cell r="D22" t="str">
            <v>112 Макассар черн.</v>
          </cell>
        </row>
        <row r="23">
          <cell r="B23" t="str">
            <v>F1 Prima</v>
          </cell>
          <cell r="C23" t="str">
            <v>113 Макассар беж.</v>
          </cell>
          <cell r="D23" t="str">
            <v>113 Макассар беж.</v>
          </cell>
        </row>
        <row r="24">
          <cell r="B24" t="str">
            <v>F2 Prima</v>
          </cell>
          <cell r="C24" t="str">
            <v>9003 белый</v>
          </cell>
          <cell r="D24" t="str">
            <v>Золото</v>
          </cell>
        </row>
        <row r="25">
          <cell r="B25" t="str">
            <v>F7 Prima</v>
          </cell>
          <cell r="C25" t="str">
            <v>9001 крем</v>
          </cell>
          <cell r="D25" t="str">
            <v>Серебро</v>
          </cell>
        </row>
        <row r="26">
          <cell r="B26" t="str">
            <v>F11 Prima</v>
          </cell>
          <cell r="C26" t="str">
            <v>1013 ваниль</v>
          </cell>
          <cell r="D26" t="str">
            <v>Черный</v>
          </cell>
        </row>
        <row r="27">
          <cell r="B27" t="str">
            <v>F1 Mons</v>
          </cell>
          <cell r="C27" t="str">
            <v>1019 каппучино</v>
          </cell>
        </row>
        <row r="28">
          <cell r="B28" t="str">
            <v>F2 Mons</v>
          </cell>
          <cell r="C28" t="str">
            <v>8017 шоколад</v>
          </cell>
        </row>
        <row r="29">
          <cell r="B29" t="str">
            <v>F7 Mons</v>
          </cell>
          <cell r="C29" t="str">
            <v>7023 серый</v>
          </cell>
        </row>
        <row r="30">
          <cell r="B30" t="str">
            <v>F11 Mons</v>
          </cell>
          <cell r="C30" t="str">
            <v>6013 олива</v>
          </cell>
        </row>
        <row r="31">
          <cell r="B31" t="str">
            <v xml:space="preserve">1-сторонние </v>
          </cell>
          <cell r="C31" t="str">
            <v>4007 баклажан</v>
          </cell>
        </row>
        <row r="32">
          <cell r="B32" t="str">
            <v xml:space="preserve">2-сторонние </v>
          </cell>
          <cell r="C32" t="str">
            <v>3005 винный</v>
          </cell>
        </row>
        <row r="33">
          <cell r="C33" t="str">
            <v>9005 черный</v>
          </cell>
        </row>
        <row r="34">
          <cell r="C34" t="str">
            <v>Золото</v>
          </cell>
        </row>
        <row r="35">
          <cell r="C35" t="str">
            <v>Серебро</v>
          </cell>
        </row>
        <row r="36">
          <cell r="C36" t="str">
            <v>Медь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Заказ"/>
      <sheetName val="категории"/>
      <sheetName val="глухие"/>
      <sheetName val="сборные"/>
      <sheetName val="с ручкой"/>
      <sheetName val="плиты"/>
      <sheetName val="Акт"/>
      <sheetName val="Инфо"/>
      <sheetName val="заполнение"/>
      <sheetName val="Лист1"/>
      <sheetName val="ДЕКОРАТИВНАЯ ДОСКА"/>
    </sheetNames>
    <sheetDataSet>
      <sheetData sheetId="0"/>
      <sheetData sheetId="1"/>
      <sheetData sheetId="2">
        <row r="2">
          <cell r="A2">
            <v>0</v>
          </cell>
          <cell r="E2">
            <v>0</v>
          </cell>
          <cell r="J2">
            <v>0</v>
          </cell>
        </row>
        <row r="3">
          <cell r="A3" t="str">
            <v>Фасад глухой</v>
          </cell>
          <cell r="E3" t="str">
            <v>S 3010-G90Y</v>
          </cell>
          <cell r="J3" t="str">
            <v>шт.</v>
          </cell>
        </row>
        <row r="4">
          <cell r="A4" t="str">
            <v>Фасад витрина</v>
          </cell>
          <cell r="E4" t="str">
            <v>S 2005-Y30R</v>
          </cell>
          <cell r="J4" t="str">
            <v>пог.м.</v>
          </cell>
        </row>
        <row r="5">
          <cell r="A5" t="str">
            <v>Фасад ящичный</v>
          </cell>
          <cell r="E5" t="str">
            <v>S 1005-Y50R</v>
          </cell>
          <cell r="J5" t="str">
            <v>компл.</v>
          </cell>
        </row>
        <row r="6">
          <cell r="A6" t="str">
            <v>Фасад рамочный глухой</v>
          </cell>
          <cell r="E6" t="str">
            <v>001 Венге</v>
          </cell>
          <cell r="J6">
            <v>0</v>
          </cell>
        </row>
        <row r="7">
          <cell r="A7" t="str">
            <v>Фасад рамочный витрина</v>
          </cell>
          <cell r="E7" t="str">
            <v>002 Дуб выбел.</v>
          </cell>
          <cell r="J7">
            <v>0</v>
          </cell>
        </row>
        <row r="8">
          <cell r="A8" t="str">
            <v>Фасад рамочный ящик</v>
          </cell>
          <cell r="E8" t="str">
            <v>003 Макассар</v>
          </cell>
          <cell r="J8">
            <v>0</v>
          </cell>
        </row>
        <row r="9">
          <cell r="A9" t="str">
            <v>Фасад с ручкой</v>
          </cell>
          <cell r="E9" t="str">
            <v>004 Эбен кр.</v>
          </cell>
        </row>
        <row r="10">
          <cell r="A10" t="str">
            <v xml:space="preserve">Фасад F5 </v>
          </cell>
          <cell r="E10" t="str">
            <v>005 Эбен черн.</v>
          </cell>
        </row>
        <row r="11">
          <cell r="A11" t="str">
            <v>Фасад F6</v>
          </cell>
          <cell r="E11" t="str">
            <v>005Т Эбен черн.</v>
          </cell>
        </row>
        <row r="12">
          <cell r="A12" t="str">
            <v>Фасад F7</v>
          </cell>
          <cell r="E12" t="str">
            <v>006 Дуб бел.</v>
          </cell>
        </row>
        <row r="13">
          <cell r="A13" t="str">
            <v>Фасад F11</v>
          </cell>
          <cell r="E13" t="str">
            <v>007 Дуб сер.</v>
          </cell>
        </row>
        <row r="14">
          <cell r="A14" t="str">
            <v>Фасад F18/315 (F26)</v>
          </cell>
          <cell r="E14" t="str">
            <v>008 Дуб черн.</v>
          </cell>
        </row>
        <row r="15">
          <cell r="A15" t="str">
            <v>Фасад F19/600 (F25)</v>
          </cell>
          <cell r="E15" t="str">
            <v>010 Орех</v>
          </cell>
        </row>
        <row r="16">
          <cell r="A16" t="str">
            <v>Фасад F20</v>
          </cell>
          <cell r="E16" t="str">
            <v>101 Эбен</v>
          </cell>
        </row>
        <row r="17">
          <cell r="A17" t="str">
            <v>Фасад F21</v>
          </cell>
          <cell r="E17" t="str">
            <v>102 Палисандр Э.</v>
          </cell>
        </row>
        <row r="18">
          <cell r="A18" t="str">
            <v>Фасад F22</v>
          </cell>
          <cell r="E18" t="str">
            <v>102Т2 Палисандр Э.</v>
          </cell>
        </row>
        <row r="19">
          <cell r="A19" t="str">
            <v>Фасад F18</v>
          </cell>
          <cell r="E19" t="str">
            <v xml:space="preserve">103Т Палисандр </v>
          </cell>
        </row>
        <row r="20">
          <cell r="A20" t="str">
            <v>Фасад F19</v>
          </cell>
          <cell r="E20" t="str">
            <v>104 Тик</v>
          </cell>
        </row>
        <row r="21">
          <cell r="A21" t="str">
            <v>Фасад полукруглый глухой</v>
          </cell>
          <cell r="E21" t="str">
            <v>105 Зебрано</v>
          </cell>
        </row>
        <row r="22">
          <cell r="A22" t="str">
            <v>Фасад полукруглый витрина</v>
          </cell>
          <cell r="E22" t="str">
            <v>107 Вяз</v>
          </cell>
        </row>
        <row r="23">
          <cell r="A23" t="str">
            <v>Боковая панель</v>
          </cell>
          <cell r="E23" t="str">
            <v>108 Орех калиф.</v>
          </cell>
        </row>
        <row r="24">
          <cell r="A24" t="str">
            <v>Облегчен.панель</v>
          </cell>
          <cell r="E24" t="str">
            <v>111Т Феникс</v>
          </cell>
        </row>
        <row r="25">
          <cell r="A25" t="str">
            <v>Столешница</v>
          </cell>
          <cell r="E25" t="str">
            <v>112Т Макассар черн.</v>
          </cell>
        </row>
        <row r="26">
          <cell r="A26" t="str">
            <v>Полка</v>
          </cell>
          <cell r="E26" t="str">
            <v>113Т Макассар беж.</v>
          </cell>
        </row>
        <row r="27">
          <cell r="A27" t="str">
            <v>Полки / крепеж</v>
          </cell>
          <cell r="E27" t="str">
            <v>114Т2 Орех седой</v>
          </cell>
        </row>
        <row r="28">
          <cell r="A28" t="str">
            <v>Бленда (Анголари)</v>
          </cell>
          <cell r="E28" t="str">
            <v>115 Макассар шоколад</v>
          </cell>
        </row>
        <row r="29">
          <cell r="A29" t="str">
            <v>Карниз прямой</v>
          </cell>
          <cell r="E29" t="str">
            <v>116 Дуб дымчат.</v>
          </cell>
        </row>
        <row r="30">
          <cell r="A30" t="str">
            <v>Карниз полукруглый</v>
          </cell>
          <cell r="E30" t="str">
            <v>117 Дуб бриз</v>
          </cell>
        </row>
        <row r="31">
          <cell r="A31" t="str">
            <v>Карниз к вытяжке</v>
          </cell>
          <cell r="E31" t="str">
            <v>118 Дуб мореный</v>
          </cell>
        </row>
        <row r="32">
          <cell r="A32" t="str">
            <v>Пилястра</v>
          </cell>
          <cell r="E32" t="str">
            <v>119 Орех волнистый</v>
          </cell>
        </row>
        <row r="33">
          <cell r="A33" t="str">
            <v>Пилястра с вафелькой</v>
          </cell>
          <cell r="E33" t="str">
            <v>RAL 9003 белый</v>
          </cell>
        </row>
        <row r="34">
          <cell r="A34" t="str">
            <v>Цоколь</v>
          </cell>
          <cell r="E34" t="str">
            <v>RAL 9001 крем</v>
          </cell>
        </row>
        <row r="35">
          <cell r="A35" t="str">
            <v>Заглушки к цоколю</v>
          </cell>
          <cell r="E35" t="str">
            <v>RAL 1013 ваниль</v>
          </cell>
        </row>
        <row r="36">
          <cell r="A36" t="str">
            <v>Плинтус</v>
          </cell>
          <cell r="E36" t="str">
            <v>RAL 1019 каппучино</v>
          </cell>
        </row>
        <row r="37">
          <cell r="A37" t="str">
            <v>Штапик для стекла</v>
          </cell>
          <cell r="E37" t="str">
            <v>RAL 8017 шоколад</v>
          </cell>
        </row>
        <row r="38">
          <cell r="A38" t="str">
            <v>Вентиляционная решетка</v>
          </cell>
          <cell r="E38" t="str">
            <v>RAL 4007 баклажан</v>
          </cell>
        </row>
        <row r="39">
          <cell r="A39" t="str">
            <v>Меб.элемент</v>
          </cell>
          <cell r="E39" t="str">
            <v>RAL 3005 винный</v>
          </cell>
        </row>
        <row r="40">
          <cell r="A40" t="str">
            <v>Изделие</v>
          </cell>
          <cell r="E40" t="str">
            <v>RAL 9005 черный</v>
          </cell>
        </row>
        <row r="41">
          <cell r="A41" t="str">
            <v xml:space="preserve">Плита шпон.1 </v>
          </cell>
          <cell r="E41" t="str">
            <v>Компенсатор -бумага</v>
          </cell>
        </row>
        <row r="42">
          <cell r="A42" t="str">
            <v>Плита шпон. 2</v>
          </cell>
          <cell r="E42" t="str">
            <v>Патина золото</v>
          </cell>
        </row>
        <row r="43">
          <cell r="A43" t="str">
            <v>Кромка</v>
          </cell>
          <cell r="E43" t="str">
            <v>Патина серебро</v>
          </cell>
        </row>
        <row r="44">
          <cell r="A44" t="str">
            <v>Кромка с клеем</v>
          </cell>
          <cell r="E44" t="str">
            <v>Патина орех</v>
          </cell>
        </row>
        <row r="45">
          <cell r="A45">
            <v>0</v>
          </cell>
          <cell r="E45">
            <v>0</v>
          </cell>
        </row>
        <row r="46">
          <cell r="A46">
            <v>0</v>
          </cell>
          <cell r="E46">
            <v>0</v>
          </cell>
        </row>
        <row r="47">
          <cell r="A47">
            <v>0</v>
          </cell>
          <cell r="E47">
            <v>0</v>
          </cell>
        </row>
        <row r="48">
          <cell r="A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5"/>
  <sheetViews>
    <sheetView tabSelected="1" zoomScaleNormal="100" workbookViewId="0">
      <selection activeCell="B12" sqref="B12"/>
    </sheetView>
  </sheetViews>
  <sheetFormatPr defaultRowHeight="15" x14ac:dyDescent="0.25"/>
  <cols>
    <col min="1" max="1" width="4.140625" customWidth="1"/>
    <col min="2" max="2" width="12.7109375" customWidth="1"/>
    <col min="3" max="4" width="10.7109375" customWidth="1"/>
    <col min="5" max="5" width="15.7109375" customWidth="1"/>
    <col min="6" max="6" width="7.140625" customWidth="1"/>
    <col min="8" max="8" width="9.7109375" customWidth="1"/>
    <col min="9" max="10" width="7.28515625" customWidth="1"/>
    <col min="11" max="11" width="10.5703125" customWidth="1"/>
    <col min="12" max="12" width="9.85546875" style="1" customWidth="1"/>
    <col min="13" max="13" width="21" customWidth="1"/>
    <col min="14" max="14" width="9.140625" customWidth="1"/>
    <col min="15" max="15" width="10.42578125" hidden="1" customWidth="1"/>
    <col min="16" max="16" width="11.5703125" customWidth="1"/>
    <col min="17" max="17" width="11" customWidth="1"/>
    <col min="18" max="18" width="8.28515625" customWidth="1"/>
    <col min="19" max="19" width="7.140625" customWidth="1"/>
    <col min="20" max="20" width="12" customWidth="1"/>
    <col min="21" max="21" width="8.7109375" style="102" customWidth="1"/>
    <col min="22" max="22" width="13.42578125" customWidth="1"/>
    <col min="23" max="23" width="5.85546875" style="101" customWidth="1"/>
    <col min="24" max="24" width="6.85546875" style="9" customWidth="1"/>
    <col min="26" max="26" width="18" customWidth="1"/>
    <col min="27" max="27" width="17.42578125" customWidth="1"/>
    <col min="28" max="30" width="15" customWidth="1"/>
    <col min="31" max="31" width="16.42578125" customWidth="1"/>
    <col min="32" max="32" width="16.85546875" customWidth="1"/>
  </cols>
  <sheetData>
    <row r="1" spans="1:27" s="158" customFormat="1" x14ac:dyDescent="0.25"/>
    <row r="2" spans="1:27" s="158" customFormat="1" x14ac:dyDescent="0.25"/>
    <row r="3" spans="1:27" s="158" customFormat="1" x14ac:dyDescent="0.25"/>
    <row r="4" spans="1:27" s="158" customFormat="1" x14ac:dyDescent="0.25"/>
    <row r="5" spans="1:27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V5" s="150" t="s">
        <v>196</v>
      </c>
      <c r="W5" s="151"/>
      <c r="X5" s="151"/>
      <c r="Y5" s="151"/>
      <c r="Z5" s="177" t="s">
        <v>197</v>
      </c>
      <c r="AA5" s="117"/>
    </row>
    <row r="6" spans="1:27" ht="21" x14ac:dyDescent="0.25">
      <c r="A6" s="18"/>
      <c r="B6" s="187" t="s">
        <v>164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7"/>
      <c r="O6" s="17"/>
      <c r="P6" s="17"/>
      <c r="Q6" s="17"/>
      <c r="R6" s="17"/>
      <c r="S6" s="17"/>
      <c r="T6" s="17"/>
      <c r="V6" s="150" t="s">
        <v>195</v>
      </c>
      <c r="W6" s="151"/>
      <c r="X6" s="151"/>
      <c r="Y6" s="151"/>
      <c r="Z6" s="177"/>
      <c r="AA6" s="117"/>
    </row>
    <row r="7" spans="1:27" x14ac:dyDescent="0.25">
      <c r="A7" s="1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V7" s="152" t="s">
        <v>193</v>
      </c>
      <c r="W7" s="151"/>
      <c r="X7" s="151"/>
      <c r="Y7" s="151"/>
      <c r="Z7" s="177"/>
      <c r="AA7" s="117"/>
    </row>
    <row r="8" spans="1:27" ht="15" customHeight="1" x14ac:dyDescent="0.25">
      <c r="A8" s="188" t="s">
        <v>209</v>
      </c>
      <c r="B8" s="188"/>
      <c r="C8" s="20"/>
      <c r="D8" s="19" t="s">
        <v>165</v>
      </c>
      <c r="E8" s="189"/>
      <c r="F8" s="189"/>
      <c r="G8" s="192" t="s">
        <v>166</v>
      </c>
      <c r="H8" s="192"/>
      <c r="I8" s="159"/>
      <c r="J8" s="159"/>
      <c r="K8" s="159"/>
      <c r="L8" s="160"/>
      <c r="M8" s="157" t="s">
        <v>167</v>
      </c>
      <c r="N8" s="190"/>
      <c r="O8" s="190"/>
      <c r="P8" s="191"/>
      <c r="Q8" s="191"/>
      <c r="R8" s="191"/>
      <c r="S8" s="191"/>
      <c r="T8" s="191"/>
      <c r="V8" s="186" t="s">
        <v>189</v>
      </c>
      <c r="W8" s="186"/>
      <c r="X8" s="186"/>
      <c r="Y8" s="186"/>
      <c r="Z8" s="177"/>
      <c r="AA8" s="117"/>
    </row>
    <row r="9" spans="1:27" ht="15.75" thickBo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/>
      <c r="P9" s="16"/>
      <c r="Q9" s="16"/>
      <c r="R9" s="16"/>
      <c r="S9" s="16"/>
      <c r="T9" s="16"/>
      <c r="V9" s="186"/>
      <c r="W9" s="186"/>
      <c r="X9" s="186"/>
      <c r="Y9" s="186"/>
      <c r="Z9" s="117"/>
      <c r="AA9" s="117"/>
    </row>
    <row r="10" spans="1:27" s="13" customFormat="1" ht="24.75" customHeight="1" x14ac:dyDescent="0.25">
      <c r="A10" s="215" t="s">
        <v>0</v>
      </c>
      <c r="B10" s="194" t="s">
        <v>1</v>
      </c>
      <c r="C10" s="194" t="s">
        <v>2</v>
      </c>
      <c r="D10" s="209" t="s">
        <v>21</v>
      </c>
      <c r="E10" s="194" t="s">
        <v>3</v>
      </c>
      <c r="F10" s="194"/>
      <c r="G10" s="161" t="s">
        <v>4</v>
      </c>
      <c r="H10" s="161" t="s">
        <v>5</v>
      </c>
      <c r="I10" s="161" t="s">
        <v>6</v>
      </c>
      <c r="J10" s="161" t="s">
        <v>7</v>
      </c>
      <c r="K10" s="209" t="s">
        <v>8</v>
      </c>
      <c r="L10" s="207" t="s">
        <v>61</v>
      </c>
      <c r="M10" s="207" t="s">
        <v>9</v>
      </c>
      <c r="N10" s="161" t="s">
        <v>10</v>
      </c>
      <c r="O10" s="161" t="s">
        <v>107</v>
      </c>
      <c r="P10" s="161" t="s">
        <v>58</v>
      </c>
      <c r="Q10" s="161" t="s">
        <v>57</v>
      </c>
      <c r="R10" s="161" t="s">
        <v>62</v>
      </c>
      <c r="S10" s="70" t="s">
        <v>11</v>
      </c>
      <c r="T10" s="163" t="s">
        <v>12</v>
      </c>
      <c r="U10" s="102"/>
      <c r="V10" s="205" t="s">
        <v>182</v>
      </c>
      <c r="W10" s="101"/>
      <c r="X10" s="119"/>
      <c r="Y10" s="117"/>
      <c r="Z10" s="117"/>
      <c r="AA10" s="117"/>
    </row>
    <row r="11" spans="1:27" ht="15.75" thickBot="1" x14ac:dyDescent="0.3">
      <c r="A11" s="216"/>
      <c r="B11" s="195"/>
      <c r="C11" s="195"/>
      <c r="D11" s="210"/>
      <c r="E11" s="71" t="s">
        <v>13</v>
      </c>
      <c r="F11" s="71" t="s">
        <v>14</v>
      </c>
      <c r="G11" s="72" t="s">
        <v>15</v>
      </c>
      <c r="H11" s="72" t="s">
        <v>15</v>
      </c>
      <c r="I11" s="72" t="s">
        <v>15</v>
      </c>
      <c r="J11" s="72" t="s">
        <v>16</v>
      </c>
      <c r="K11" s="210"/>
      <c r="L11" s="208"/>
      <c r="M11" s="208"/>
      <c r="N11" s="72" t="s">
        <v>17</v>
      </c>
      <c r="O11" s="72" t="s">
        <v>17</v>
      </c>
      <c r="P11" s="72" t="s">
        <v>56</v>
      </c>
      <c r="Q11" s="72" t="s">
        <v>55</v>
      </c>
      <c r="R11" s="72" t="s">
        <v>19</v>
      </c>
      <c r="S11" s="72" t="s">
        <v>19</v>
      </c>
      <c r="T11" s="164" t="s">
        <v>18</v>
      </c>
      <c r="U11" s="104"/>
      <c r="V11" s="206"/>
      <c r="X11" s="119"/>
      <c r="Y11" s="117"/>
      <c r="Z11" s="117"/>
      <c r="AA11" s="117"/>
    </row>
    <row r="12" spans="1:27" s="14" customFormat="1" ht="35.1" customHeight="1" x14ac:dyDescent="0.25">
      <c r="A12" s="162">
        <v>1</v>
      </c>
      <c r="B12" s="76"/>
      <c r="C12" s="76"/>
      <c r="D12" s="76"/>
      <c r="E12" s="77"/>
      <c r="F12" s="76"/>
      <c r="G12" s="80"/>
      <c r="H12" s="80"/>
      <c r="I12" s="81"/>
      <c r="J12" s="80"/>
      <c r="K12" s="65"/>
      <c r="L12" s="65"/>
      <c r="M12" s="154"/>
      <c r="N12" s="78">
        <f t="shared" ref="N12:N13" si="0">(G12/1000)*(H12/1000)*J12</f>
        <v>0</v>
      </c>
      <c r="O12" s="2">
        <f t="shared" ref="O12:O13" si="1">(((G12/1000)+(H12/1000))*2*(I12/1000))*J12</f>
        <v>0</v>
      </c>
      <c r="P12" s="83"/>
      <c r="Q12" s="85">
        <f t="shared" ref="Q12:Q13" si="2">((G12/1000)*(H12/1000))*P12</f>
        <v>0</v>
      </c>
      <c r="R12" s="87"/>
      <c r="S12" s="88"/>
      <c r="T12" s="73">
        <f t="shared" ref="T12:T13" si="3">(Q12*J12)+((Q12*J12)/100*R12)-(((Q12*J12)+((Q12*J12)/100*R12))/100*S12)</f>
        <v>0</v>
      </c>
      <c r="U12" s="104"/>
      <c r="V12" s="106">
        <f>(G12/1000)*(H12/1000)</f>
        <v>0</v>
      </c>
      <c r="X12" s="120"/>
      <c r="Y12" s="118"/>
      <c r="Z12" s="118"/>
      <c r="AA12" s="118"/>
    </row>
    <row r="13" spans="1:27" ht="35.1" customHeight="1" x14ac:dyDescent="0.25">
      <c r="A13" s="69">
        <v>2</v>
      </c>
      <c r="B13" s="76"/>
      <c r="C13" s="76"/>
      <c r="D13" s="76"/>
      <c r="E13" s="77"/>
      <c r="F13" s="76"/>
      <c r="G13" s="80"/>
      <c r="H13" s="80"/>
      <c r="I13" s="81"/>
      <c r="J13" s="80"/>
      <c r="K13" s="65"/>
      <c r="L13" s="65"/>
      <c r="M13" s="154"/>
      <c r="N13" s="78">
        <f t="shared" si="0"/>
        <v>0</v>
      </c>
      <c r="O13" s="2">
        <f t="shared" si="1"/>
        <v>0</v>
      </c>
      <c r="P13" s="83"/>
      <c r="Q13" s="85">
        <f t="shared" si="2"/>
        <v>0</v>
      </c>
      <c r="R13" s="87"/>
      <c r="S13" s="88"/>
      <c r="T13" s="229">
        <f t="shared" si="3"/>
        <v>0</v>
      </c>
      <c r="U13" s="103"/>
      <c r="V13" s="106">
        <f t="shared" ref="V13:V38" si="4">(G13/1000)*(H13/1000)</f>
        <v>0</v>
      </c>
      <c r="X13" s="119"/>
      <c r="Y13" s="117"/>
      <c r="Z13" s="117"/>
      <c r="AA13" s="117"/>
    </row>
    <row r="14" spans="1:27" ht="35.1" customHeight="1" x14ac:dyDescent="0.25">
      <c r="A14" s="69">
        <v>3</v>
      </c>
      <c r="B14" s="76"/>
      <c r="C14" s="76"/>
      <c r="D14" s="76"/>
      <c r="E14" s="77"/>
      <c r="F14" s="76"/>
      <c r="G14" s="80"/>
      <c r="H14" s="80"/>
      <c r="I14" s="81"/>
      <c r="J14" s="80"/>
      <c r="K14" s="65"/>
      <c r="L14" s="65"/>
      <c r="M14" s="154"/>
      <c r="N14" s="78">
        <f t="shared" ref="N14:N38" si="5">(G14/1000)*(H14/1000)*J14</f>
        <v>0</v>
      </c>
      <c r="O14" s="2">
        <f t="shared" ref="O14:O27" si="6">(((G14/1000)+(H14/1000))*2*(I14/1000))*J14</f>
        <v>0</v>
      </c>
      <c r="P14" s="83"/>
      <c r="Q14" s="85">
        <f t="shared" ref="Q14:Q38" si="7">((G14/1000)*(H14/1000))*P14</f>
        <v>0</v>
      </c>
      <c r="R14" s="87"/>
      <c r="S14" s="88"/>
      <c r="T14" s="73">
        <f t="shared" ref="T14:T27" si="8">(Q14*J14)+((Q14*J14)/100*R14)-(((Q14*J14)+((Q14*J14)/100*R14))/100*S14)</f>
        <v>0</v>
      </c>
      <c r="U14" s="21"/>
      <c r="V14" s="106">
        <f t="shared" si="4"/>
        <v>0</v>
      </c>
      <c r="X14" s="119"/>
      <c r="Y14" s="117"/>
      <c r="Z14" s="117"/>
      <c r="AA14" s="117"/>
    </row>
    <row r="15" spans="1:27" ht="35.1" customHeight="1" x14ac:dyDescent="0.25">
      <c r="A15" s="69">
        <v>4</v>
      </c>
      <c r="B15" s="76"/>
      <c r="C15" s="76"/>
      <c r="D15" s="76"/>
      <c r="E15" s="77"/>
      <c r="F15" s="76"/>
      <c r="G15" s="80"/>
      <c r="H15" s="80"/>
      <c r="I15" s="81"/>
      <c r="J15" s="80"/>
      <c r="K15" s="65"/>
      <c r="L15" s="65"/>
      <c r="M15" s="154"/>
      <c r="N15" s="78">
        <f t="shared" si="5"/>
        <v>0</v>
      </c>
      <c r="O15" s="2">
        <f t="shared" si="6"/>
        <v>0</v>
      </c>
      <c r="P15" s="83"/>
      <c r="Q15" s="85">
        <f t="shared" si="7"/>
        <v>0</v>
      </c>
      <c r="R15" s="87"/>
      <c r="S15" s="88"/>
      <c r="T15" s="105">
        <f t="shared" si="8"/>
        <v>0</v>
      </c>
      <c r="U15" s="109"/>
      <c r="V15" s="106">
        <f t="shared" si="4"/>
        <v>0</v>
      </c>
      <c r="X15" s="153"/>
      <c r="Y15" s="153"/>
      <c r="Z15" s="153"/>
      <c r="AA15" s="153"/>
    </row>
    <row r="16" spans="1:27" ht="35.1" customHeight="1" x14ac:dyDescent="0.25">
      <c r="A16" s="69">
        <v>5</v>
      </c>
      <c r="B16" s="76"/>
      <c r="C16" s="76"/>
      <c r="D16" s="76"/>
      <c r="E16" s="77"/>
      <c r="F16" s="76"/>
      <c r="G16" s="80"/>
      <c r="H16" s="80"/>
      <c r="I16" s="81"/>
      <c r="J16" s="80"/>
      <c r="K16" s="65"/>
      <c r="L16" s="65"/>
      <c r="M16" s="154"/>
      <c r="N16" s="78">
        <f t="shared" si="5"/>
        <v>0</v>
      </c>
      <c r="O16" s="2">
        <f t="shared" si="6"/>
        <v>0</v>
      </c>
      <c r="P16" s="83"/>
      <c r="Q16" s="85">
        <f t="shared" si="7"/>
        <v>0</v>
      </c>
      <c r="R16" s="87"/>
      <c r="S16" s="88"/>
      <c r="T16" s="105">
        <f t="shared" si="8"/>
        <v>0</v>
      </c>
      <c r="U16" s="109"/>
      <c r="V16" s="106">
        <f t="shared" si="4"/>
        <v>0</v>
      </c>
      <c r="X16" s="100"/>
    </row>
    <row r="17" spans="1:26" ht="35.1" customHeight="1" x14ac:dyDescent="0.25">
      <c r="A17" s="69">
        <v>6</v>
      </c>
      <c r="B17" s="76"/>
      <c r="C17" s="76"/>
      <c r="D17" s="76"/>
      <c r="E17" s="77"/>
      <c r="F17" s="76"/>
      <c r="G17" s="80"/>
      <c r="H17" s="80"/>
      <c r="I17" s="81"/>
      <c r="J17" s="80"/>
      <c r="K17" s="65"/>
      <c r="L17" s="65"/>
      <c r="M17" s="154"/>
      <c r="N17" s="78">
        <f t="shared" si="5"/>
        <v>0</v>
      </c>
      <c r="O17" s="2">
        <f t="shared" si="6"/>
        <v>0</v>
      </c>
      <c r="P17" s="83"/>
      <c r="Q17" s="85">
        <f t="shared" si="7"/>
        <v>0</v>
      </c>
      <c r="R17" s="87"/>
      <c r="S17" s="88"/>
      <c r="T17" s="105">
        <f t="shared" si="8"/>
        <v>0</v>
      </c>
      <c r="U17" s="110"/>
      <c r="V17" s="106">
        <f t="shared" si="4"/>
        <v>0</v>
      </c>
      <c r="W17" s="39"/>
      <c r="X17" s="100"/>
    </row>
    <row r="18" spans="1:26" ht="35.1" customHeight="1" x14ac:dyDescent="0.25">
      <c r="A18" s="69">
        <v>7</v>
      </c>
      <c r="B18" s="76"/>
      <c r="C18" s="76"/>
      <c r="D18" s="76"/>
      <c r="E18" s="77"/>
      <c r="F18" s="76"/>
      <c r="G18" s="80"/>
      <c r="H18" s="80"/>
      <c r="I18" s="81"/>
      <c r="J18" s="80"/>
      <c r="K18" s="65"/>
      <c r="L18" s="65"/>
      <c r="M18" s="154"/>
      <c r="N18" s="78">
        <f t="shared" si="5"/>
        <v>0</v>
      </c>
      <c r="O18" s="2">
        <f t="shared" si="6"/>
        <v>0</v>
      </c>
      <c r="P18" s="83"/>
      <c r="Q18" s="85">
        <f t="shared" si="7"/>
        <v>0</v>
      </c>
      <c r="R18" s="87"/>
      <c r="S18" s="88"/>
      <c r="T18" s="105">
        <f t="shared" si="8"/>
        <v>0</v>
      </c>
      <c r="U18" s="110"/>
      <c r="V18" s="106">
        <f t="shared" si="4"/>
        <v>0</v>
      </c>
      <c r="W18" s="39"/>
      <c r="Z18" s="117"/>
    </row>
    <row r="19" spans="1:26" ht="35.1" customHeight="1" x14ac:dyDescent="0.25">
      <c r="A19" s="69">
        <v>8</v>
      </c>
      <c r="B19" s="76"/>
      <c r="C19" s="76"/>
      <c r="D19" s="76"/>
      <c r="E19" s="77"/>
      <c r="F19" s="76"/>
      <c r="G19" s="80"/>
      <c r="H19" s="80"/>
      <c r="I19" s="81"/>
      <c r="J19" s="80"/>
      <c r="K19" s="65"/>
      <c r="L19" s="65"/>
      <c r="M19" s="154"/>
      <c r="N19" s="78">
        <f t="shared" si="5"/>
        <v>0</v>
      </c>
      <c r="O19" s="2">
        <f t="shared" si="6"/>
        <v>0</v>
      </c>
      <c r="P19" s="83"/>
      <c r="Q19" s="85">
        <f t="shared" si="7"/>
        <v>0</v>
      </c>
      <c r="R19" s="87"/>
      <c r="S19" s="88"/>
      <c r="T19" s="105">
        <f t="shared" si="8"/>
        <v>0</v>
      </c>
      <c r="U19" s="110"/>
      <c r="V19" s="106">
        <f t="shared" si="4"/>
        <v>0</v>
      </c>
      <c r="W19" s="39"/>
    </row>
    <row r="20" spans="1:26" ht="35.1" customHeight="1" x14ac:dyDescent="0.25">
      <c r="A20" s="69">
        <v>9</v>
      </c>
      <c r="B20" s="76"/>
      <c r="C20" s="76"/>
      <c r="D20" s="76"/>
      <c r="E20" s="77"/>
      <c r="F20" s="76"/>
      <c r="G20" s="80"/>
      <c r="H20" s="80"/>
      <c r="I20" s="81"/>
      <c r="J20" s="80"/>
      <c r="K20" s="65"/>
      <c r="L20" s="65"/>
      <c r="M20" s="154"/>
      <c r="N20" s="78">
        <f t="shared" si="5"/>
        <v>0</v>
      </c>
      <c r="O20" s="2">
        <f t="shared" si="6"/>
        <v>0</v>
      </c>
      <c r="P20" s="83"/>
      <c r="Q20" s="85">
        <f t="shared" si="7"/>
        <v>0</v>
      </c>
      <c r="R20" s="87"/>
      <c r="S20" s="88"/>
      <c r="T20" s="105">
        <f t="shared" si="8"/>
        <v>0</v>
      </c>
      <c r="U20" s="110"/>
      <c r="V20" s="106">
        <f t="shared" si="4"/>
        <v>0</v>
      </c>
      <c r="W20" s="39"/>
    </row>
    <row r="21" spans="1:26" ht="35.1" customHeight="1" x14ac:dyDescent="0.25">
      <c r="A21" s="69">
        <v>10</v>
      </c>
      <c r="B21" s="76"/>
      <c r="C21" s="76"/>
      <c r="D21" s="76"/>
      <c r="E21" s="77"/>
      <c r="F21" s="76"/>
      <c r="G21" s="80"/>
      <c r="H21" s="80"/>
      <c r="I21" s="81"/>
      <c r="J21" s="80"/>
      <c r="K21" s="65"/>
      <c r="L21" s="65"/>
      <c r="M21" s="154"/>
      <c r="N21" s="78">
        <f t="shared" si="5"/>
        <v>0</v>
      </c>
      <c r="O21" s="2">
        <f t="shared" si="6"/>
        <v>0</v>
      </c>
      <c r="P21" s="83"/>
      <c r="Q21" s="85">
        <f t="shared" si="7"/>
        <v>0</v>
      </c>
      <c r="R21" s="87"/>
      <c r="S21" s="88"/>
      <c r="T21" s="105">
        <f t="shared" si="8"/>
        <v>0</v>
      </c>
      <c r="U21" s="110"/>
      <c r="V21" s="106">
        <f t="shared" si="4"/>
        <v>0</v>
      </c>
      <c r="W21" s="39"/>
    </row>
    <row r="22" spans="1:26" ht="35.1" customHeight="1" x14ac:dyDescent="0.25">
      <c r="A22" s="69">
        <v>11</v>
      </c>
      <c r="B22" s="76"/>
      <c r="C22" s="76"/>
      <c r="D22" s="76"/>
      <c r="E22" s="77"/>
      <c r="F22" s="76"/>
      <c r="G22" s="80"/>
      <c r="H22" s="80"/>
      <c r="I22" s="81"/>
      <c r="J22" s="80"/>
      <c r="K22" s="65"/>
      <c r="L22" s="65"/>
      <c r="M22" s="154"/>
      <c r="N22" s="78">
        <f t="shared" si="5"/>
        <v>0</v>
      </c>
      <c r="O22" s="2">
        <f t="shared" si="6"/>
        <v>0</v>
      </c>
      <c r="P22" s="83"/>
      <c r="Q22" s="85">
        <f t="shared" si="7"/>
        <v>0</v>
      </c>
      <c r="R22" s="87"/>
      <c r="S22" s="88"/>
      <c r="T22" s="105">
        <f t="shared" si="8"/>
        <v>0</v>
      </c>
      <c r="U22" s="110"/>
      <c r="V22" s="106">
        <f t="shared" si="4"/>
        <v>0</v>
      </c>
      <c r="W22" s="39"/>
    </row>
    <row r="23" spans="1:26" ht="35.1" customHeight="1" x14ac:dyDescent="0.25">
      <c r="A23" s="69">
        <v>12</v>
      </c>
      <c r="B23" s="76"/>
      <c r="C23" s="76"/>
      <c r="D23" s="76"/>
      <c r="E23" s="77"/>
      <c r="F23" s="76"/>
      <c r="G23" s="80"/>
      <c r="H23" s="80"/>
      <c r="I23" s="81"/>
      <c r="J23" s="80"/>
      <c r="K23" s="65"/>
      <c r="L23" s="65"/>
      <c r="M23" s="154"/>
      <c r="N23" s="78">
        <f t="shared" si="5"/>
        <v>0</v>
      </c>
      <c r="O23" s="2">
        <f t="shared" si="6"/>
        <v>0</v>
      </c>
      <c r="P23" s="83"/>
      <c r="Q23" s="85">
        <f t="shared" si="7"/>
        <v>0</v>
      </c>
      <c r="R23" s="87"/>
      <c r="S23" s="88"/>
      <c r="T23" s="105">
        <f t="shared" si="8"/>
        <v>0</v>
      </c>
      <c r="U23" s="110"/>
      <c r="V23" s="106">
        <f t="shared" si="4"/>
        <v>0</v>
      </c>
      <c r="W23" s="39"/>
    </row>
    <row r="24" spans="1:26" ht="35.1" customHeight="1" x14ac:dyDescent="0.25">
      <c r="A24" s="69">
        <v>13</v>
      </c>
      <c r="B24" s="76"/>
      <c r="C24" s="76"/>
      <c r="D24" s="76"/>
      <c r="E24" s="77"/>
      <c r="F24" s="76"/>
      <c r="G24" s="80"/>
      <c r="H24" s="80"/>
      <c r="I24" s="81"/>
      <c r="J24" s="80"/>
      <c r="K24" s="65"/>
      <c r="L24" s="65"/>
      <c r="M24" s="154"/>
      <c r="N24" s="78">
        <f t="shared" si="5"/>
        <v>0</v>
      </c>
      <c r="O24" s="2">
        <f t="shared" si="6"/>
        <v>0</v>
      </c>
      <c r="P24" s="83"/>
      <c r="Q24" s="85">
        <f t="shared" si="7"/>
        <v>0</v>
      </c>
      <c r="R24" s="87"/>
      <c r="S24" s="88"/>
      <c r="T24" s="105">
        <f t="shared" si="8"/>
        <v>0</v>
      </c>
      <c r="U24" s="110"/>
      <c r="V24" s="106">
        <f t="shared" si="4"/>
        <v>0</v>
      </c>
      <c r="W24" s="39"/>
    </row>
    <row r="25" spans="1:26" ht="35.1" customHeight="1" x14ac:dyDescent="0.25">
      <c r="A25" s="69">
        <v>14</v>
      </c>
      <c r="B25" s="76"/>
      <c r="C25" s="76"/>
      <c r="D25" s="76"/>
      <c r="E25" s="77"/>
      <c r="F25" s="76"/>
      <c r="G25" s="80"/>
      <c r="H25" s="80"/>
      <c r="I25" s="81"/>
      <c r="J25" s="80"/>
      <c r="K25" s="65"/>
      <c r="L25" s="65"/>
      <c r="M25" s="154"/>
      <c r="N25" s="78">
        <f t="shared" si="5"/>
        <v>0</v>
      </c>
      <c r="O25" s="2">
        <f t="shared" si="6"/>
        <v>0</v>
      </c>
      <c r="P25" s="83"/>
      <c r="Q25" s="85">
        <f t="shared" si="7"/>
        <v>0</v>
      </c>
      <c r="R25" s="87"/>
      <c r="S25" s="88"/>
      <c r="T25" s="105">
        <f t="shared" si="8"/>
        <v>0</v>
      </c>
      <c r="U25" s="110"/>
      <c r="V25" s="106">
        <f t="shared" si="4"/>
        <v>0</v>
      </c>
      <c r="W25" s="39"/>
    </row>
    <row r="26" spans="1:26" ht="35.1" customHeight="1" x14ac:dyDescent="0.25">
      <c r="A26" s="69">
        <v>15</v>
      </c>
      <c r="B26" s="76"/>
      <c r="C26" s="76"/>
      <c r="D26" s="76"/>
      <c r="E26" s="77"/>
      <c r="F26" s="76"/>
      <c r="G26" s="80"/>
      <c r="H26" s="80"/>
      <c r="I26" s="81"/>
      <c r="J26" s="80"/>
      <c r="K26" s="65"/>
      <c r="L26" s="65"/>
      <c r="M26" s="154"/>
      <c r="N26" s="78">
        <f t="shared" si="5"/>
        <v>0</v>
      </c>
      <c r="O26" s="2">
        <f t="shared" si="6"/>
        <v>0</v>
      </c>
      <c r="P26" s="83"/>
      <c r="Q26" s="85">
        <f t="shared" si="7"/>
        <v>0</v>
      </c>
      <c r="R26" s="87"/>
      <c r="S26" s="88"/>
      <c r="T26" s="105">
        <f t="shared" si="8"/>
        <v>0</v>
      </c>
      <c r="U26" s="110"/>
      <c r="V26" s="106">
        <f t="shared" si="4"/>
        <v>0</v>
      </c>
      <c r="W26" s="39"/>
    </row>
    <row r="27" spans="1:26" ht="35.1" customHeight="1" x14ac:dyDescent="0.25">
      <c r="A27" s="69">
        <v>16</v>
      </c>
      <c r="B27" s="76"/>
      <c r="C27" s="76"/>
      <c r="D27" s="76"/>
      <c r="E27" s="77"/>
      <c r="F27" s="76"/>
      <c r="G27" s="80"/>
      <c r="H27" s="80"/>
      <c r="I27" s="81"/>
      <c r="J27" s="80"/>
      <c r="K27" s="65"/>
      <c r="L27" s="65"/>
      <c r="M27" s="154"/>
      <c r="N27" s="78">
        <f t="shared" si="5"/>
        <v>0</v>
      </c>
      <c r="O27" s="2">
        <f t="shared" si="6"/>
        <v>0</v>
      </c>
      <c r="P27" s="83"/>
      <c r="Q27" s="85">
        <f t="shared" si="7"/>
        <v>0</v>
      </c>
      <c r="R27" s="87"/>
      <c r="S27" s="88"/>
      <c r="T27" s="105">
        <f t="shared" si="8"/>
        <v>0</v>
      </c>
      <c r="U27" s="110"/>
      <c r="V27" s="106">
        <f t="shared" si="4"/>
        <v>0</v>
      </c>
      <c r="W27" s="39"/>
    </row>
    <row r="28" spans="1:26" s="10" customFormat="1" ht="35.1" customHeight="1" x14ac:dyDescent="0.25">
      <c r="A28" s="69">
        <v>17</v>
      </c>
      <c r="B28" s="76"/>
      <c r="C28" s="76"/>
      <c r="D28" s="76"/>
      <c r="E28" s="77"/>
      <c r="F28" s="76"/>
      <c r="G28" s="80"/>
      <c r="H28" s="80"/>
      <c r="I28" s="81"/>
      <c r="J28" s="80"/>
      <c r="K28" s="65"/>
      <c r="L28" s="65"/>
      <c r="M28" s="154"/>
      <c r="N28" s="78">
        <f t="shared" si="5"/>
        <v>0</v>
      </c>
      <c r="O28" s="2">
        <f>(((G28/1000)+(H28/1000))*2*(I28/1000))*J28</f>
        <v>0</v>
      </c>
      <c r="P28" s="83"/>
      <c r="Q28" s="85">
        <f t="shared" si="7"/>
        <v>0</v>
      </c>
      <c r="R28" s="87"/>
      <c r="S28" s="88"/>
      <c r="T28" s="105">
        <f>(Q28*J28)+((Q28*J28)/100*R28)-(((Q28*J28)+((Q28*J28)/100*R28))/100*S28)</f>
        <v>0</v>
      </c>
      <c r="U28" s="110"/>
      <c r="V28" s="106">
        <f t="shared" si="4"/>
        <v>0</v>
      </c>
      <c r="W28" s="39"/>
    </row>
    <row r="29" spans="1:26" s="10" customFormat="1" ht="35.1" customHeight="1" x14ac:dyDescent="0.25">
      <c r="A29" s="69">
        <v>18</v>
      </c>
      <c r="B29" s="76"/>
      <c r="C29" s="76"/>
      <c r="D29" s="76"/>
      <c r="E29" s="77"/>
      <c r="F29" s="76"/>
      <c r="G29" s="80"/>
      <c r="H29" s="80"/>
      <c r="I29" s="81"/>
      <c r="J29" s="80"/>
      <c r="K29" s="65"/>
      <c r="L29" s="65"/>
      <c r="M29" s="154"/>
      <c r="N29" s="78">
        <f t="shared" si="5"/>
        <v>0</v>
      </c>
      <c r="O29" s="2">
        <f t="shared" ref="O29:O38" si="9">(((G29/1000)+(H29/1000))*2*(I29/1000))*J29</f>
        <v>0</v>
      </c>
      <c r="P29" s="83"/>
      <c r="Q29" s="85">
        <f t="shared" si="7"/>
        <v>0</v>
      </c>
      <c r="R29" s="87"/>
      <c r="S29" s="88"/>
      <c r="T29" s="105">
        <f t="shared" ref="T29:T38" si="10">(Q29*J29)+((Q29*J29)/100*R29)-(((Q29*J29)+((Q29*J29)/100*R29))/100*S29)</f>
        <v>0</v>
      </c>
      <c r="U29" s="110"/>
      <c r="V29" s="106">
        <f t="shared" si="4"/>
        <v>0</v>
      </c>
      <c r="W29" s="39"/>
    </row>
    <row r="30" spans="1:26" s="10" customFormat="1" ht="35.1" customHeight="1" x14ac:dyDescent="0.25">
      <c r="A30" s="69">
        <v>19</v>
      </c>
      <c r="B30" s="76"/>
      <c r="C30" s="76"/>
      <c r="D30" s="76"/>
      <c r="E30" s="77"/>
      <c r="F30" s="76"/>
      <c r="G30" s="80"/>
      <c r="H30" s="80"/>
      <c r="I30" s="81"/>
      <c r="J30" s="80"/>
      <c r="K30" s="65"/>
      <c r="L30" s="65"/>
      <c r="M30" s="154"/>
      <c r="N30" s="78">
        <f t="shared" si="5"/>
        <v>0</v>
      </c>
      <c r="O30" s="2">
        <f t="shared" si="9"/>
        <v>0</v>
      </c>
      <c r="P30" s="83"/>
      <c r="Q30" s="85">
        <f t="shared" si="7"/>
        <v>0</v>
      </c>
      <c r="R30" s="87"/>
      <c r="S30" s="88"/>
      <c r="T30" s="105">
        <f t="shared" si="10"/>
        <v>0</v>
      </c>
      <c r="U30" s="110"/>
      <c r="V30" s="106">
        <f t="shared" si="4"/>
        <v>0</v>
      </c>
      <c r="W30" s="39"/>
    </row>
    <row r="31" spans="1:26" s="10" customFormat="1" ht="35.1" customHeight="1" x14ac:dyDescent="0.25">
      <c r="A31" s="69">
        <v>20</v>
      </c>
      <c r="B31" s="76"/>
      <c r="C31" s="76"/>
      <c r="D31" s="76"/>
      <c r="E31" s="77"/>
      <c r="F31" s="76"/>
      <c r="G31" s="80"/>
      <c r="H31" s="80"/>
      <c r="I31" s="81"/>
      <c r="J31" s="80"/>
      <c r="K31" s="65"/>
      <c r="L31" s="65"/>
      <c r="M31" s="154"/>
      <c r="N31" s="78">
        <f t="shared" si="5"/>
        <v>0</v>
      </c>
      <c r="O31" s="2">
        <f t="shared" si="9"/>
        <v>0</v>
      </c>
      <c r="P31" s="83"/>
      <c r="Q31" s="85">
        <f t="shared" si="7"/>
        <v>0</v>
      </c>
      <c r="R31" s="87"/>
      <c r="S31" s="88"/>
      <c r="T31" s="105">
        <f t="shared" si="10"/>
        <v>0</v>
      </c>
      <c r="U31" s="110"/>
      <c r="V31" s="106">
        <f t="shared" si="4"/>
        <v>0</v>
      </c>
      <c r="W31" s="39"/>
    </row>
    <row r="32" spans="1:26" s="10" customFormat="1" ht="35.1" customHeight="1" x14ac:dyDescent="0.25">
      <c r="A32" s="69">
        <v>21</v>
      </c>
      <c r="B32" s="76"/>
      <c r="C32" s="76"/>
      <c r="D32" s="76"/>
      <c r="E32" s="77"/>
      <c r="F32" s="76"/>
      <c r="G32" s="80"/>
      <c r="H32" s="80"/>
      <c r="I32" s="81"/>
      <c r="J32" s="80"/>
      <c r="K32" s="65"/>
      <c r="L32" s="65"/>
      <c r="M32" s="154"/>
      <c r="N32" s="78">
        <f t="shared" si="5"/>
        <v>0</v>
      </c>
      <c r="O32" s="2">
        <f t="shared" si="9"/>
        <v>0</v>
      </c>
      <c r="P32" s="83"/>
      <c r="Q32" s="85">
        <f t="shared" si="7"/>
        <v>0</v>
      </c>
      <c r="R32" s="87"/>
      <c r="S32" s="88"/>
      <c r="T32" s="105">
        <f t="shared" si="10"/>
        <v>0</v>
      </c>
      <c r="U32" s="110"/>
      <c r="V32" s="106">
        <f t="shared" si="4"/>
        <v>0</v>
      </c>
      <c r="W32" s="39"/>
    </row>
    <row r="33" spans="1:93" s="66" customFormat="1" ht="35.1" customHeight="1" x14ac:dyDescent="0.25">
      <c r="A33" s="69">
        <v>22</v>
      </c>
      <c r="B33" s="76"/>
      <c r="C33" s="76"/>
      <c r="D33" s="76"/>
      <c r="E33" s="77"/>
      <c r="F33" s="76"/>
      <c r="G33" s="80"/>
      <c r="H33" s="80"/>
      <c r="I33" s="81"/>
      <c r="J33" s="80"/>
      <c r="K33" s="65"/>
      <c r="L33" s="65"/>
      <c r="M33" s="154"/>
      <c r="N33" s="78">
        <f t="shared" si="5"/>
        <v>0</v>
      </c>
      <c r="O33" s="2">
        <f t="shared" si="9"/>
        <v>0</v>
      </c>
      <c r="P33" s="83"/>
      <c r="Q33" s="85">
        <f t="shared" si="7"/>
        <v>0</v>
      </c>
      <c r="R33" s="87"/>
      <c r="S33" s="88"/>
      <c r="T33" s="105">
        <f t="shared" si="10"/>
        <v>0</v>
      </c>
      <c r="U33" s="110"/>
      <c r="V33" s="106">
        <f t="shared" si="4"/>
        <v>0</v>
      </c>
      <c r="W33" s="39"/>
    </row>
    <row r="34" spans="1:93" s="66" customFormat="1" ht="35.1" customHeight="1" x14ac:dyDescent="0.25">
      <c r="A34" s="69">
        <v>23</v>
      </c>
      <c r="B34" s="76"/>
      <c r="C34" s="76"/>
      <c r="D34" s="76"/>
      <c r="E34" s="77"/>
      <c r="F34" s="76"/>
      <c r="G34" s="80"/>
      <c r="H34" s="80"/>
      <c r="I34" s="81"/>
      <c r="J34" s="80"/>
      <c r="K34" s="65"/>
      <c r="L34" s="65"/>
      <c r="M34" s="154"/>
      <c r="N34" s="78">
        <f t="shared" si="5"/>
        <v>0</v>
      </c>
      <c r="O34" s="2">
        <f t="shared" si="9"/>
        <v>0</v>
      </c>
      <c r="P34" s="83"/>
      <c r="Q34" s="85">
        <f t="shared" si="7"/>
        <v>0</v>
      </c>
      <c r="R34" s="87"/>
      <c r="S34" s="88"/>
      <c r="T34" s="105">
        <f t="shared" si="10"/>
        <v>0</v>
      </c>
      <c r="U34" s="110"/>
      <c r="V34" s="106">
        <f t="shared" si="4"/>
        <v>0</v>
      </c>
      <c r="W34" s="39"/>
    </row>
    <row r="35" spans="1:93" s="66" customFormat="1" ht="35.1" customHeight="1" x14ac:dyDescent="0.25">
      <c r="A35" s="69">
        <v>24</v>
      </c>
      <c r="B35" s="76"/>
      <c r="C35" s="76"/>
      <c r="D35" s="76"/>
      <c r="E35" s="77"/>
      <c r="F35" s="76"/>
      <c r="G35" s="80"/>
      <c r="H35" s="80"/>
      <c r="I35" s="81"/>
      <c r="J35" s="80"/>
      <c r="K35" s="65"/>
      <c r="L35" s="65"/>
      <c r="M35" s="154"/>
      <c r="N35" s="78">
        <f t="shared" si="5"/>
        <v>0</v>
      </c>
      <c r="O35" s="2">
        <f t="shared" si="9"/>
        <v>0</v>
      </c>
      <c r="P35" s="83"/>
      <c r="Q35" s="85">
        <f t="shared" si="7"/>
        <v>0</v>
      </c>
      <c r="R35" s="87"/>
      <c r="S35" s="88"/>
      <c r="T35" s="105">
        <f t="shared" si="10"/>
        <v>0</v>
      </c>
      <c r="U35" s="110"/>
      <c r="V35" s="106">
        <f t="shared" si="4"/>
        <v>0</v>
      </c>
      <c r="W35" s="39"/>
    </row>
    <row r="36" spans="1:93" s="66" customFormat="1" ht="35.1" customHeight="1" x14ac:dyDescent="0.25">
      <c r="A36" s="69">
        <v>25</v>
      </c>
      <c r="B36" s="76"/>
      <c r="C36" s="76"/>
      <c r="D36" s="76"/>
      <c r="E36" s="77"/>
      <c r="F36" s="76"/>
      <c r="G36" s="80"/>
      <c r="H36" s="80"/>
      <c r="I36" s="81"/>
      <c r="J36" s="80"/>
      <c r="K36" s="65"/>
      <c r="L36" s="65"/>
      <c r="M36" s="154"/>
      <c r="N36" s="78">
        <f t="shared" si="5"/>
        <v>0</v>
      </c>
      <c r="O36" s="2">
        <f t="shared" si="9"/>
        <v>0</v>
      </c>
      <c r="P36" s="83"/>
      <c r="Q36" s="85">
        <f t="shared" si="7"/>
        <v>0</v>
      </c>
      <c r="R36" s="87"/>
      <c r="S36" s="88"/>
      <c r="T36" s="105">
        <f t="shared" si="10"/>
        <v>0</v>
      </c>
      <c r="U36" s="110"/>
      <c r="V36" s="106">
        <f t="shared" si="4"/>
        <v>0</v>
      </c>
      <c r="W36" s="39"/>
    </row>
    <row r="37" spans="1:93" s="66" customFormat="1" ht="35.1" customHeight="1" x14ac:dyDescent="0.25">
      <c r="A37" s="69">
        <v>26</v>
      </c>
      <c r="B37" s="76"/>
      <c r="C37" s="76"/>
      <c r="D37" s="76"/>
      <c r="E37" s="77"/>
      <c r="F37" s="76"/>
      <c r="G37" s="80"/>
      <c r="H37" s="80"/>
      <c r="I37" s="81"/>
      <c r="J37" s="80"/>
      <c r="K37" s="65"/>
      <c r="L37" s="65"/>
      <c r="M37" s="154"/>
      <c r="N37" s="78">
        <f t="shared" si="5"/>
        <v>0</v>
      </c>
      <c r="O37" s="2">
        <f t="shared" si="9"/>
        <v>0</v>
      </c>
      <c r="P37" s="83"/>
      <c r="Q37" s="85">
        <f t="shared" si="7"/>
        <v>0</v>
      </c>
      <c r="R37" s="87"/>
      <c r="S37" s="88"/>
      <c r="T37" s="105">
        <f t="shared" si="10"/>
        <v>0</v>
      </c>
      <c r="U37" s="110"/>
      <c r="V37" s="106">
        <f t="shared" si="4"/>
        <v>0</v>
      </c>
      <c r="W37" s="39"/>
    </row>
    <row r="38" spans="1:93" s="66" customFormat="1" ht="35.1" customHeight="1" x14ac:dyDescent="0.25">
      <c r="A38" s="69">
        <v>27</v>
      </c>
      <c r="B38" s="76"/>
      <c r="C38" s="76"/>
      <c r="D38" s="76"/>
      <c r="E38" s="77"/>
      <c r="F38" s="76"/>
      <c r="G38" s="80"/>
      <c r="H38" s="80"/>
      <c r="I38" s="81"/>
      <c r="J38" s="80"/>
      <c r="K38" s="65"/>
      <c r="L38" s="65"/>
      <c r="M38" s="154"/>
      <c r="N38" s="78">
        <f t="shared" si="5"/>
        <v>0</v>
      </c>
      <c r="O38" s="2">
        <f t="shared" si="9"/>
        <v>0</v>
      </c>
      <c r="P38" s="83"/>
      <c r="Q38" s="85">
        <f t="shared" si="7"/>
        <v>0</v>
      </c>
      <c r="R38" s="87"/>
      <c r="S38" s="88"/>
      <c r="T38" s="105">
        <f t="shared" si="10"/>
        <v>0</v>
      </c>
      <c r="U38" s="110"/>
      <c r="V38" s="106">
        <f t="shared" si="4"/>
        <v>0</v>
      </c>
      <c r="W38" s="39"/>
    </row>
    <row r="39" spans="1:93" s="66" customFormat="1" ht="35.1" customHeight="1" x14ac:dyDescent="0.25">
      <c r="A39" s="69"/>
      <c r="B39" s="221" t="s">
        <v>183</v>
      </c>
      <c r="C39" s="222"/>
      <c r="D39" s="76" t="s">
        <v>184</v>
      </c>
      <c r="E39" s="77" t="s">
        <v>42</v>
      </c>
      <c r="F39" s="76"/>
      <c r="G39" s="218" t="s">
        <v>185</v>
      </c>
      <c r="H39" s="219"/>
      <c r="I39" s="220"/>
      <c r="J39" s="41"/>
      <c r="K39" s="82"/>
      <c r="L39" s="82"/>
      <c r="M39" s="155"/>
      <c r="N39" s="79">
        <v>0</v>
      </c>
      <c r="O39" s="40" t="e">
        <v>#VALUE!</v>
      </c>
      <c r="P39" s="84"/>
      <c r="Q39" s="86">
        <v>150</v>
      </c>
      <c r="R39" s="89"/>
      <c r="S39" s="90"/>
      <c r="T39" s="229">
        <f>(Q39*J39)+((Q39*J39)/100*R39)-(((Q39*J39)+((Q39*J39)/100*R39))/100*S39)</f>
        <v>0</v>
      </c>
      <c r="U39" s="107"/>
      <c r="V39"/>
      <c r="W39" s="39"/>
    </row>
    <row r="40" spans="1:93" s="66" customFormat="1" ht="35.1" customHeight="1" x14ac:dyDescent="0.25">
      <c r="A40" s="91"/>
      <c r="B40" s="92"/>
      <c r="C40" s="92"/>
      <c r="D40" s="93"/>
      <c r="E40" s="94"/>
      <c r="F40" s="92"/>
      <c r="G40" s="92"/>
      <c r="H40" s="92"/>
      <c r="I40" s="95"/>
      <c r="J40" s="92">
        <v>0</v>
      </c>
      <c r="K40" s="92"/>
      <c r="L40" s="92"/>
      <c r="M40" s="156"/>
      <c r="N40" s="96">
        <v>0</v>
      </c>
      <c r="O40" s="96"/>
      <c r="P40" s="97"/>
      <c r="Q40" s="98"/>
      <c r="R40" s="97"/>
      <c r="S40" s="97"/>
      <c r="T40" s="230">
        <v>0</v>
      </c>
      <c r="U40" s="107"/>
      <c r="V40"/>
      <c r="W40" s="39"/>
    </row>
    <row r="41" spans="1:93" s="66" customFormat="1" ht="35.1" customHeight="1" x14ac:dyDescent="0.25">
      <c r="A41" s="69"/>
      <c r="B41" s="212" t="s">
        <v>168</v>
      </c>
      <c r="C41" s="213"/>
      <c r="D41" s="213"/>
      <c r="E41" s="213"/>
      <c r="F41" s="214"/>
      <c r="G41" s="218" t="s">
        <v>169</v>
      </c>
      <c r="H41" s="219"/>
      <c r="I41" s="220"/>
      <c r="J41" s="41"/>
      <c r="K41" s="82"/>
      <c r="L41" s="82"/>
      <c r="M41" s="155"/>
      <c r="N41" s="79">
        <v>0</v>
      </c>
      <c r="O41" s="40" t="e">
        <v>#VALUE!</v>
      </c>
      <c r="P41" s="84"/>
      <c r="Q41" s="86">
        <v>0</v>
      </c>
      <c r="R41" s="89"/>
      <c r="S41" s="90"/>
      <c r="T41" s="73">
        <f t="shared" ref="T41:T44" si="11">(Q41*J41)+((Q41*J41)/100*R41)-(((Q41*J41)+((Q41*J41)/100*R41))/100*S41)</f>
        <v>0</v>
      </c>
      <c r="U41" s="107"/>
      <c r="V41"/>
      <c r="W41" s="39"/>
    </row>
    <row r="42" spans="1:93" s="111" customFormat="1" ht="30" customHeight="1" x14ac:dyDescent="0.25">
      <c r="A42" s="69"/>
      <c r="B42" s="183" t="s">
        <v>188</v>
      </c>
      <c r="C42" s="184"/>
      <c r="D42" s="184"/>
      <c r="E42" s="184"/>
      <c r="F42" s="185"/>
      <c r="G42" s="178" t="s">
        <v>170</v>
      </c>
      <c r="H42" s="179"/>
      <c r="I42" s="180"/>
      <c r="J42" s="115"/>
      <c r="K42" s="82"/>
      <c r="L42" s="82"/>
      <c r="M42" s="155"/>
      <c r="N42" s="79">
        <v>0</v>
      </c>
      <c r="O42" s="40" t="e">
        <v>#VALUE!</v>
      </c>
      <c r="P42" s="84"/>
      <c r="Q42" s="86">
        <v>1500</v>
      </c>
      <c r="R42" s="89"/>
      <c r="S42" s="90"/>
      <c r="T42" s="73">
        <f t="shared" ref="T42" si="12">(Q42*J42)+((Q42*J42)/100*R42)-(((Q42*J42)+((Q42*J42)/100*R42))/100*S42)</f>
        <v>0</v>
      </c>
      <c r="U42" s="107"/>
      <c r="V42"/>
      <c r="W42" s="39"/>
    </row>
    <row r="43" spans="1:93" s="99" customFormat="1" ht="31.5" customHeight="1" x14ac:dyDescent="0.25">
      <c r="A43" s="69"/>
      <c r="B43" s="181" t="s">
        <v>186</v>
      </c>
      <c r="C43" s="182"/>
      <c r="D43" s="113" t="s">
        <v>184</v>
      </c>
      <c r="E43" s="114" t="s">
        <v>42</v>
      </c>
      <c r="F43" s="113"/>
      <c r="G43" s="178" t="s">
        <v>187</v>
      </c>
      <c r="H43" s="179"/>
      <c r="I43" s="180"/>
      <c r="J43" s="115"/>
      <c r="K43" s="82"/>
      <c r="L43" s="82"/>
      <c r="M43" s="155"/>
      <c r="N43" s="79">
        <v>0</v>
      </c>
      <c r="O43" s="40" t="e">
        <v>#VALUE!</v>
      </c>
      <c r="P43" s="84"/>
      <c r="Q43" s="86"/>
      <c r="R43" s="89"/>
      <c r="S43" s="90"/>
      <c r="T43" s="73">
        <f t="shared" ref="T43" si="13">(Q43*J43)+((Q43*J43)/100*R43)-(((Q43*J43)+((Q43*J43)/100*R43))/100*S43)</f>
        <v>0</v>
      </c>
      <c r="U43" s="107"/>
      <c r="V43" s="6"/>
      <c r="W43" s="6"/>
    </row>
    <row r="44" spans="1:93" s="166" customFormat="1" ht="52.5" customHeight="1" thickBot="1" x14ac:dyDescent="0.3">
      <c r="A44" s="69"/>
      <c r="B44" s="212" t="s">
        <v>171</v>
      </c>
      <c r="C44" s="213"/>
      <c r="D44" s="213"/>
      <c r="E44" s="213"/>
      <c r="F44" s="214"/>
      <c r="G44" s="218" t="s">
        <v>206</v>
      </c>
      <c r="H44" s="219"/>
      <c r="I44" s="220"/>
      <c r="J44" s="41" t="s">
        <v>194</v>
      </c>
      <c r="K44" s="224" t="s">
        <v>207</v>
      </c>
      <c r="L44" s="225"/>
      <c r="M44" s="155" t="s">
        <v>208</v>
      </c>
      <c r="N44" s="79">
        <v>0</v>
      </c>
      <c r="O44" s="40" t="e">
        <v>#VALUE!</v>
      </c>
      <c r="P44" s="84"/>
      <c r="Q44" s="86">
        <v>1500</v>
      </c>
      <c r="R44" s="89"/>
      <c r="S44" s="90"/>
      <c r="T44" s="73">
        <f t="shared" si="11"/>
        <v>0</v>
      </c>
      <c r="U44" s="107"/>
      <c r="V44" s="193"/>
      <c r="W44" s="193"/>
      <c r="X44" s="193"/>
      <c r="Y44" s="193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</row>
    <row r="45" spans="1:93" s="166" customFormat="1" ht="35.1" customHeight="1" thickBot="1" x14ac:dyDescent="0.3">
      <c r="A45"/>
      <c r="B45" s="3"/>
      <c r="C45" s="3"/>
      <c r="D45" s="3"/>
      <c r="E45" s="3"/>
      <c r="F45" s="3"/>
      <c r="G45" s="3"/>
      <c r="H45" s="3"/>
      <c r="I45" s="3"/>
      <c r="J45" s="4">
        <f>SUM(J12:J44)</f>
        <v>0</v>
      </c>
      <c r="K45" s="3"/>
      <c r="L45" s="3"/>
      <c r="M45" s="75" t="s">
        <v>20</v>
      </c>
      <c r="N45" s="5">
        <f>SUM(N12:N44)</f>
        <v>0</v>
      </c>
      <c r="O45" s="43" t="e">
        <f>SUM(O12:O41)</f>
        <v>#VALUE!</v>
      </c>
      <c r="P45" s="6"/>
      <c r="Q45" s="7"/>
      <c r="R45" s="8"/>
      <c r="S45" s="8"/>
      <c r="T45" s="74">
        <f>SUM(T12:T44)</f>
        <v>0</v>
      </c>
      <c r="U45" s="107"/>
      <c r="V45" s="170"/>
      <c r="W45" s="170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</row>
    <row r="46" spans="1:93" ht="30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29"/>
      <c r="K46" s="46"/>
      <c r="L46" s="46"/>
      <c r="M46" s="46"/>
      <c r="N46" s="46"/>
      <c r="O46" s="46"/>
      <c r="P46" s="42"/>
      <c r="Q46" s="42"/>
      <c r="R46" s="42" t="s">
        <v>178</v>
      </c>
      <c r="S46" s="42"/>
      <c r="T46" s="44"/>
      <c r="U46" s="107"/>
      <c r="V46" s="170"/>
      <c r="W46" s="170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</row>
    <row r="47" spans="1:93" s="116" customFormat="1" ht="35.1" customHeight="1" x14ac:dyDescent="0.25">
      <c r="A47" s="67"/>
      <c r="B47" s="67"/>
      <c r="C47" s="67"/>
      <c r="D47" s="45"/>
      <c r="E47" s="226" t="s">
        <v>192</v>
      </c>
      <c r="F47" s="226"/>
      <c r="G47" s="226"/>
      <c r="H47" s="226"/>
      <c r="I47" s="226"/>
      <c r="J47" s="46"/>
      <c r="K47" s="217" t="s">
        <v>191</v>
      </c>
      <c r="L47" s="217"/>
      <c r="M47" s="217"/>
      <c r="N47" s="217"/>
      <c r="O47" s="217"/>
      <c r="P47" s="217"/>
      <c r="Q47" s="217"/>
      <c r="R47" s="12"/>
      <c r="S47" s="29"/>
      <c r="T47" s="29"/>
      <c r="U47" s="107"/>
      <c r="V47" s="39"/>
      <c r="W47" s="39"/>
    </row>
    <row r="48" spans="1:93" s="112" customFormat="1" ht="35.1" customHeight="1" x14ac:dyDescent="0.25">
      <c r="A48" s="29"/>
      <c r="B48" s="47"/>
      <c r="C48" s="48"/>
      <c r="D48" s="23"/>
      <c r="E48" s="49"/>
      <c r="F48" s="50"/>
      <c r="G48" s="50"/>
      <c r="H48" s="51"/>
      <c r="I48" s="52"/>
      <c r="J48" s="53"/>
      <c r="K48" s="217"/>
      <c r="L48" s="217"/>
      <c r="M48" s="217"/>
      <c r="N48" s="217"/>
      <c r="O48" s="217"/>
      <c r="P48" s="217"/>
      <c r="Q48" s="217"/>
      <c r="R48" s="21"/>
      <c r="S48" s="29"/>
      <c r="T48" s="29"/>
      <c r="U48" s="107"/>
      <c r="V48" s="39"/>
      <c r="W48" s="39"/>
    </row>
    <row r="49" spans="1:24" s="11" customFormat="1" ht="35.1" customHeight="1" x14ac:dyDescent="0.25">
      <c r="A49" s="21"/>
      <c r="B49" s="22"/>
      <c r="C49" s="24" t="s">
        <v>172</v>
      </c>
      <c r="D49" s="68"/>
      <c r="E49" s="49"/>
      <c r="F49" s="50"/>
      <c r="G49" s="50"/>
      <c r="H49" s="51"/>
      <c r="I49" s="52"/>
      <c r="J49" s="53"/>
      <c r="K49" s="158"/>
      <c r="L49" s="158"/>
      <c r="M49" s="158"/>
      <c r="N49" s="158"/>
      <c r="O49" s="158"/>
      <c r="P49" s="158"/>
      <c r="Q49" s="158"/>
      <c r="R49" s="21"/>
      <c r="S49" s="29"/>
      <c r="T49" s="29"/>
      <c r="U49" s="107"/>
      <c r="V49" s="39"/>
      <c r="W49" s="39"/>
      <c r="X49" s="29"/>
    </row>
    <row r="50" spans="1:24" ht="15.75" x14ac:dyDescent="0.25">
      <c r="A50" s="21"/>
      <c r="B50" s="22"/>
      <c r="C50" s="25" t="s">
        <v>173</v>
      </c>
      <c r="D50" s="68"/>
      <c r="E50" s="49"/>
      <c r="F50" s="50"/>
      <c r="G50" s="50"/>
      <c r="H50" s="51"/>
      <c r="I50" s="52"/>
      <c r="J50" s="53"/>
      <c r="K50" s="158"/>
      <c r="L50" s="158"/>
      <c r="M50" s="158"/>
      <c r="N50" s="158"/>
      <c r="O50" s="158"/>
      <c r="P50" s="158"/>
      <c r="Q50" s="158"/>
      <c r="R50" s="21"/>
      <c r="S50" s="29"/>
      <c r="T50" s="29"/>
      <c r="U50" s="108"/>
      <c r="V50" s="3"/>
      <c r="W50" s="39"/>
      <c r="X50" s="3"/>
    </row>
    <row r="51" spans="1:24" s="29" customFormat="1" x14ac:dyDescent="0.25">
      <c r="A51" s="227" t="s">
        <v>174</v>
      </c>
      <c r="B51" s="228"/>
      <c r="C51" s="228"/>
      <c r="D51" s="68"/>
      <c r="E51" s="49"/>
      <c r="F51" s="50"/>
      <c r="G51" s="50"/>
      <c r="H51" s="51"/>
      <c r="I51" s="52"/>
      <c r="J51" s="53"/>
      <c r="K51" s="53"/>
      <c r="L51" s="54"/>
      <c r="M51" s="55"/>
      <c r="N51" s="56"/>
      <c r="O51" s="21"/>
      <c r="R51" s="21"/>
      <c r="U51" s="44"/>
      <c r="W51" s="101"/>
    </row>
    <row r="52" spans="1:24" s="29" customFormat="1" ht="18.75" customHeight="1" x14ac:dyDescent="0.25">
      <c r="A52" s="21"/>
      <c r="B52" s="22"/>
      <c r="C52" s="24"/>
      <c r="D52" s="57"/>
      <c r="E52" s="57"/>
      <c r="F52" s="57"/>
      <c r="G52" s="58"/>
      <c r="H52" s="58"/>
      <c r="I52" s="58"/>
      <c r="J52" s="59"/>
      <c r="K52" s="51"/>
      <c r="L52" s="60"/>
      <c r="M52" s="38"/>
      <c r="N52" s="30"/>
      <c r="O52" s="27"/>
      <c r="P52" s="26"/>
      <c r="Q52" s="26"/>
      <c r="R52" s="26"/>
      <c r="S52" s="28"/>
      <c r="T52" s="28"/>
      <c r="U52" s="102"/>
      <c r="W52" s="101"/>
    </row>
    <row r="53" spans="1:24" s="29" customFormat="1" ht="15" customHeight="1" x14ac:dyDescent="0.25">
      <c r="A53" s="21"/>
      <c r="B53" s="223" t="s">
        <v>179</v>
      </c>
      <c r="C53" s="223"/>
      <c r="D53" s="223"/>
      <c r="E53" s="223"/>
      <c r="F53" s="223"/>
      <c r="G53" s="211" t="s">
        <v>175</v>
      </c>
      <c r="H53" s="211"/>
      <c r="I53" s="211"/>
      <c r="J53" s="35"/>
      <c r="K53" s="36"/>
      <c r="L53" s="37"/>
      <c r="M53" s="38"/>
      <c r="N53" s="30" t="s">
        <v>176</v>
      </c>
      <c r="O53" s="34"/>
      <c r="P53" s="31"/>
      <c r="Q53" s="31"/>
      <c r="R53" s="31"/>
      <c r="S53" s="33"/>
      <c r="T53" s="33"/>
      <c r="U53" s="102"/>
      <c r="W53" s="101"/>
    </row>
    <row r="54" spans="1:24" s="29" customFormat="1" ht="15" customHeight="1" x14ac:dyDescent="0.25">
      <c r="A54" s="61"/>
      <c r="B54" s="223"/>
      <c r="C54" s="223"/>
      <c r="D54" s="223"/>
      <c r="E54" s="223"/>
      <c r="F54" s="223"/>
      <c r="I54" s="32"/>
      <c r="J54" s="62" t="s">
        <v>177</v>
      </c>
      <c r="K54" s="12"/>
      <c r="L54" s="32"/>
      <c r="N54" s="32"/>
      <c r="O54" s="63"/>
      <c r="P54" s="64" t="s">
        <v>177</v>
      </c>
      <c r="Q54" s="32"/>
      <c r="U54" s="102"/>
      <c r="W54" s="101"/>
    </row>
    <row r="55" spans="1:24" s="29" customFormat="1" ht="15" customHeight="1" x14ac:dyDescent="0.25">
      <c r="F55" s="211"/>
      <c r="G55" s="211"/>
      <c r="H55" s="211"/>
      <c r="I55" s="59"/>
      <c r="J55" s="51"/>
      <c r="K55" s="60"/>
      <c r="L55" s="38"/>
      <c r="M55" s="30"/>
      <c r="N55" s="27"/>
      <c r="O55" s="26"/>
      <c r="P55" s="26"/>
      <c r="Q55" s="26"/>
      <c r="R55" s="28"/>
      <c r="S55" s="28"/>
      <c r="U55" s="102"/>
      <c r="W55" s="101"/>
    </row>
    <row r="56" spans="1:24" s="29" customFormat="1" ht="15" customHeight="1" x14ac:dyDescent="0.25">
      <c r="A56" s="167"/>
      <c r="B56" s="168"/>
      <c r="C56" s="168"/>
      <c r="D56" s="168"/>
      <c r="E56" s="168"/>
      <c r="F56" s="168"/>
      <c r="G56" s="168"/>
      <c r="H56" s="168"/>
      <c r="I56" s="168"/>
      <c r="J56" s="169"/>
      <c r="K56" s="196" t="s">
        <v>205</v>
      </c>
      <c r="L56" s="197"/>
      <c r="M56" s="197"/>
      <c r="N56" s="197"/>
      <c r="O56" s="197"/>
      <c r="P56" s="197"/>
      <c r="Q56" s="197"/>
      <c r="R56" s="197"/>
      <c r="S56" s="197"/>
      <c r="T56" s="198"/>
      <c r="U56" s="102"/>
      <c r="W56" s="101"/>
    </row>
    <row r="57" spans="1:24" s="29" customFormat="1" ht="5.25" customHeight="1" x14ac:dyDescent="0.25">
      <c r="A57" s="171" t="s">
        <v>190</v>
      </c>
      <c r="B57" s="172"/>
      <c r="C57" s="172"/>
      <c r="D57" s="172"/>
      <c r="E57" s="172"/>
      <c r="F57" s="172"/>
      <c r="G57" s="172"/>
      <c r="H57" s="172"/>
      <c r="I57" s="172"/>
      <c r="J57" s="173"/>
      <c r="K57" s="199"/>
      <c r="L57" s="200"/>
      <c r="M57" s="200"/>
      <c r="N57" s="200"/>
      <c r="O57" s="200"/>
      <c r="P57" s="200"/>
      <c r="Q57" s="200"/>
      <c r="R57" s="200"/>
      <c r="S57" s="200"/>
      <c r="T57" s="201"/>
      <c r="U57" s="28"/>
      <c r="W57" s="101"/>
    </row>
    <row r="58" spans="1:24" s="29" customFormat="1" ht="23.25" customHeight="1" x14ac:dyDescent="0.25">
      <c r="A58" s="171"/>
      <c r="B58" s="172"/>
      <c r="C58" s="172"/>
      <c r="D58" s="172"/>
      <c r="E58" s="172"/>
      <c r="F58" s="172"/>
      <c r="G58" s="172"/>
      <c r="H58" s="172"/>
      <c r="I58" s="172"/>
      <c r="J58" s="173"/>
      <c r="K58" s="199"/>
      <c r="L58" s="200"/>
      <c r="M58" s="200"/>
      <c r="N58" s="200"/>
      <c r="O58" s="200"/>
      <c r="P58" s="200"/>
      <c r="Q58" s="200"/>
      <c r="R58" s="200"/>
      <c r="S58" s="200"/>
      <c r="T58" s="201"/>
      <c r="U58" s="33"/>
      <c r="W58" s="101"/>
    </row>
    <row r="59" spans="1:24" s="29" customFormat="1" ht="15" customHeight="1" x14ac:dyDescent="0.25">
      <c r="A59" s="171"/>
      <c r="B59" s="172"/>
      <c r="C59" s="172"/>
      <c r="D59" s="172"/>
      <c r="E59" s="172"/>
      <c r="F59" s="172"/>
      <c r="G59" s="172"/>
      <c r="H59" s="172"/>
      <c r="I59" s="172"/>
      <c r="J59" s="173"/>
      <c r="K59" s="199"/>
      <c r="L59" s="200"/>
      <c r="M59" s="200"/>
      <c r="N59" s="200"/>
      <c r="O59" s="200"/>
      <c r="P59" s="200"/>
      <c r="Q59" s="200"/>
      <c r="R59" s="200"/>
      <c r="S59" s="200"/>
      <c r="T59" s="201"/>
      <c r="U59" s="102"/>
      <c r="W59" s="101"/>
    </row>
    <row r="60" spans="1:24" s="29" customFormat="1" x14ac:dyDescent="0.25">
      <c r="A60" s="174"/>
      <c r="B60" s="175"/>
      <c r="C60" s="175"/>
      <c r="D60" s="175"/>
      <c r="E60" s="175"/>
      <c r="F60" s="175"/>
      <c r="G60" s="175"/>
      <c r="H60" s="175"/>
      <c r="I60" s="175"/>
      <c r="J60" s="176"/>
      <c r="K60" s="202"/>
      <c r="L60" s="203"/>
      <c r="M60" s="203"/>
      <c r="N60" s="203"/>
      <c r="O60" s="203"/>
      <c r="P60" s="203"/>
      <c r="Q60" s="203"/>
      <c r="R60" s="203"/>
      <c r="S60" s="203"/>
      <c r="T60" s="204"/>
      <c r="U60" s="102"/>
      <c r="W60" s="101"/>
    </row>
    <row r="61" spans="1:24" s="121" customFormat="1" ht="15" customHeight="1" x14ac:dyDescent="0.25">
      <c r="A61"/>
      <c r="B61"/>
      <c r="C61"/>
      <c r="D61"/>
      <c r="E61"/>
      <c r="F61"/>
      <c r="G61"/>
      <c r="H61"/>
      <c r="I61"/>
      <c r="J61"/>
      <c r="K61"/>
      <c r="L61" s="1"/>
      <c r="M61"/>
      <c r="N61"/>
      <c r="O61"/>
      <c r="P61"/>
      <c r="Q61"/>
      <c r="R61"/>
      <c r="S61"/>
      <c r="T61"/>
      <c r="U61" s="122"/>
    </row>
    <row r="62" spans="1:24" s="121" customFormat="1" ht="24.75" customHeight="1" x14ac:dyDescent="0.25">
      <c r="A62"/>
      <c r="B62"/>
      <c r="C62"/>
      <c r="D62"/>
      <c r="E62"/>
      <c r="F62"/>
      <c r="G62"/>
      <c r="H62"/>
      <c r="I62"/>
      <c r="J62"/>
      <c r="K62"/>
      <c r="L62" s="1"/>
      <c r="M62"/>
      <c r="N62"/>
      <c r="O62"/>
      <c r="P62"/>
      <c r="Q62"/>
      <c r="R62"/>
      <c r="S62"/>
      <c r="T62"/>
      <c r="U62" s="122"/>
    </row>
    <row r="63" spans="1:24" s="121" customFormat="1" ht="23.25" customHeight="1" x14ac:dyDescent="0.25">
      <c r="A63"/>
      <c r="B63"/>
      <c r="C63"/>
      <c r="D63"/>
      <c r="E63"/>
      <c r="F63"/>
      <c r="G63"/>
      <c r="H63"/>
      <c r="I63"/>
      <c r="J63"/>
      <c r="K63"/>
      <c r="L63" s="1"/>
      <c r="M63"/>
      <c r="N63"/>
      <c r="O63"/>
      <c r="P63"/>
      <c r="Q63"/>
      <c r="R63"/>
      <c r="S63"/>
      <c r="T63"/>
      <c r="U63" s="122"/>
    </row>
    <row r="64" spans="1:24" s="121" customFormat="1" ht="15" customHeight="1" x14ac:dyDescent="0.25">
      <c r="A64"/>
      <c r="B64"/>
      <c r="C64"/>
      <c r="D64"/>
      <c r="E64"/>
      <c r="F64"/>
      <c r="G64"/>
      <c r="H64"/>
      <c r="I64"/>
      <c r="J64"/>
      <c r="K64"/>
      <c r="L64" s="1"/>
      <c r="M64"/>
      <c r="N64"/>
      <c r="O64"/>
      <c r="P64"/>
      <c r="Q64"/>
      <c r="R64"/>
      <c r="S64"/>
      <c r="T64"/>
      <c r="U64" s="122"/>
    </row>
    <row r="65" spans="1:21" s="121" customFormat="1" ht="15.75" customHeight="1" x14ac:dyDescent="0.25">
      <c r="A65"/>
      <c r="B65"/>
      <c r="C65"/>
      <c r="D65"/>
      <c r="E65"/>
      <c r="F65"/>
      <c r="G65"/>
      <c r="H65"/>
      <c r="I65"/>
      <c r="J65"/>
      <c r="K65"/>
      <c r="L65" s="1"/>
      <c r="M65"/>
      <c r="N65"/>
      <c r="O65"/>
      <c r="P65"/>
      <c r="Q65"/>
      <c r="R65"/>
      <c r="S65"/>
      <c r="T65"/>
      <c r="U65" s="122"/>
    </row>
  </sheetData>
  <mergeCells count="36">
    <mergeCell ref="F55:H55"/>
    <mergeCell ref="B41:F41"/>
    <mergeCell ref="A10:A11"/>
    <mergeCell ref="B10:B11"/>
    <mergeCell ref="K47:Q48"/>
    <mergeCell ref="B44:F44"/>
    <mergeCell ref="G44:I44"/>
    <mergeCell ref="G41:I41"/>
    <mergeCell ref="B39:C39"/>
    <mergeCell ref="G39:I39"/>
    <mergeCell ref="B53:F54"/>
    <mergeCell ref="G53:I53"/>
    <mergeCell ref="K44:L44"/>
    <mergeCell ref="E47:I47"/>
    <mergeCell ref="A51:C51"/>
    <mergeCell ref="M10:M11"/>
    <mergeCell ref="L10:L11"/>
    <mergeCell ref="D10:D11"/>
    <mergeCell ref="K10:K11"/>
    <mergeCell ref="V10:V11"/>
    <mergeCell ref="A57:J60"/>
    <mergeCell ref="Z5:Z8"/>
    <mergeCell ref="G43:I43"/>
    <mergeCell ref="B43:C43"/>
    <mergeCell ref="B42:F42"/>
    <mergeCell ref="G42:I42"/>
    <mergeCell ref="V8:Y9"/>
    <mergeCell ref="B6:M6"/>
    <mergeCell ref="A8:B8"/>
    <mergeCell ref="E8:F8"/>
    <mergeCell ref="N8:T8"/>
    <mergeCell ref="G8:H8"/>
    <mergeCell ref="V44:Y44"/>
    <mergeCell ref="C10:C11"/>
    <mergeCell ref="E10:F10"/>
    <mergeCell ref="K56:T60"/>
  </mergeCells>
  <dataValidations count="14">
    <dataValidation type="list" allowBlank="1" showInputMessage="1" showErrorMessage="1" sqref="F12:F39 F41:F44">
      <formula1>Дополнительный4</formula1>
    </dataValidation>
    <dataValidation type="list" allowBlank="1" showInputMessage="1" showErrorMessage="1" sqref="D12:D39 D41:D44">
      <formula1>Вид_отделки4</formula1>
    </dataValidation>
    <dataValidation type="list" allowBlank="1" showInputMessage="1" showErrorMessage="1" sqref="E12:E39 E41:E44">
      <formula1>Основной4</formula1>
    </dataValidation>
    <dataValidation type="list" allowBlank="1" showInputMessage="1" showErrorMessage="1" sqref="K12:K39 K41:K44">
      <formula1>Текстура4</formula1>
    </dataValidation>
    <dataValidation type="list" allowBlank="1" showInputMessage="1" showErrorMessage="1" sqref="B12:B39 B41:B44">
      <formula1>Тип5</formula1>
    </dataValidation>
    <dataValidation type="list" allowBlank="1" showInputMessage="1" showErrorMessage="1" sqref="C12:C38 C44 C41:C42">
      <formula1>Модель5</formula1>
    </dataValidation>
    <dataValidation type="list" allowBlank="1" showInputMessage="1" showErrorMessage="1" sqref="C40">
      <formula1>Модель3</formula1>
    </dataValidation>
    <dataValidation type="list" allowBlank="1" showInputMessage="1" showErrorMessage="1" sqref="D40">
      <formula1>Вид_отделки3</formula1>
    </dataValidation>
    <dataValidation type="list" allowBlank="1" showInputMessage="1" showErrorMessage="1" sqref="E40">
      <formula1>Основной3</formula1>
    </dataValidation>
    <dataValidation type="list" allowBlank="1" showInputMessage="1" showErrorMessage="1" sqref="F40">
      <formula1>Дополнительный3</formula1>
    </dataValidation>
    <dataValidation type="list" allowBlank="1" showInputMessage="1" showErrorMessage="1" sqref="B40">
      <formula1>Тип3</formula1>
    </dataValidation>
    <dataValidation type="list" allowBlank="1" showInputMessage="1" showErrorMessage="1" sqref="K40">
      <formula1>Текстура3</formula1>
    </dataValidation>
    <dataValidation type="list" allowBlank="1" showInputMessage="1" showErrorMessage="1" sqref="I12:I44">
      <formula1>Толщина3</formula1>
    </dataValidation>
    <dataValidation type="list" allowBlank="1" showInputMessage="1" showErrorMessage="1" sqref="L12:L44">
      <formula1>Подбор_рис.3</formula1>
    </dataValidation>
  </dataValidations>
  <pageMargins left="0.7" right="0.7" top="0.75" bottom="0.75" header="0.3" footer="0.3"/>
  <pageSetup paperSize="9" scale="64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selection activeCell="C12" sqref="C3:C12"/>
    </sheetView>
  </sheetViews>
  <sheetFormatPr defaultRowHeight="15" x14ac:dyDescent="0.2"/>
  <cols>
    <col min="1" max="1" width="24.42578125" style="127" customWidth="1"/>
    <col min="2" max="2" width="13.7109375" style="127" customWidth="1"/>
    <col min="3" max="3" width="28.7109375" style="127" customWidth="1"/>
    <col min="4" max="4" width="22.42578125" style="127" customWidth="1"/>
    <col min="5" max="5" width="22.140625" style="127" customWidth="1"/>
    <col min="6" max="6" width="18.85546875" style="127" customWidth="1"/>
    <col min="7" max="7" width="12.7109375" style="127" customWidth="1"/>
    <col min="8" max="8" width="24.42578125" style="127" customWidth="1"/>
    <col min="9" max="16384" width="9.140625" style="127"/>
  </cols>
  <sheetData>
    <row r="1" spans="1:9" ht="31.5" x14ac:dyDescent="0.25">
      <c r="A1" s="123" t="s">
        <v>104</v>
      </c>
      <c r="B1" s="124" t="s">
        <v>105</v>
      </c>
      <c r="C1" s="124" t="s">
        <v>94</v>
      </c>
      <c r="D1" s="123" t="s">
        <v>95</v>
      </c>
      <c r="E1" s="123" t="s">
        <v>96</v>
      </c>
      <c r="F1" s="124" t="s">
        <v>97</v>
      </c>
      <c r="G1" s="125" t="s">
        <v>98</v>
      </c>
      <c r="H1" s="125" t="s">
        <v>99</v>
      </c>
      <c r="I1" s="126"/>
    </row>
    <row r="2" spans="1:9" ht="15.75" x14ac:dyDescent="0.25">
      <c r="A2" s="128"/>
      <c r="B2" s="129"/>
      <c r="C2" s="129"/>
      <c r="D2" s="128"/>
      <c r="E2" s="128"/>
      <c r="F2" s="129"/>
      <c r="G2" s="130"/>
      <c r="H2" s="129"/>
      <c r="I2" s="126"/>
    </row>
    <row r="3" spans="1:9" s="136" customFormat="1" ht="19.5" customHeight="1" x14ac:dyDescent="0.25">
      <c r="A3" s="131" t="s">
        <v>65</v>
      </c>
      <c r="B3" s="132" t="s">
        <v>23</v>
      </c>
      <c r="C3" s="139" t="s">
        <v>198</v>
      </c>
      <c r="D3" s="133" t="s">
        <v>121</v>
      </c>
      <c r="E3" s="133" t="s">
        <v>142</v>
      </c>
      <c r="F3" s="133" t="s">
        <v>37</v>
      </c>
      <c r="G3" s="137" t="s">
        <v>64</v>
      </c>
      <c r="H3" s="134" t="s">
        <v>91</v>
      </c>
      <c r="I3" s="135"/>
    </row>
    <row r="4" spans="1:9" s="136" customFormat="1" ht="19.5" customHeight="1" x14ac:dyDescent="0.25">
      <c r="A4" s="136" t="s">
        <v>68</v>
      </c>
      <c r="B4" s="132" t="s">
        <v>76</v>
      </c>
      <c r="C4" s="139" t="s">
        <v>199</v>
      </c>
      <c r="D4" s="133" t="s">
        <v>122</v>
      </c>
      <c r="E4" s="133" t="s">
        <v>143</v>
      </c>
      <c r="F4" s="133" t="s">
        <v>38</v>
      </c>
      <c r="G4" s="137" t="s">
        <v>31</v>
      </c>
      <c r="H4" s="135"/>
      <c r="I4" s="135"/>
    </row>
    <row r="5" spans="1:9" s="136" customFormat="1" ht="19.5" customHeight="1" x14ac:dyDescent="0.25">
      <c r="A5" s="131" t="s">
        <v>32</v>
      </c>
      <c r="B5" s="132" t="s">
        <v>77</v>
      </c>
      <c r="C5" s="139" t="s">
        <v>200</v>
      </c>
      <c r="D5" s="133" t="s">
        <v>123</v>
      </c>
      <c r="E5" s="133" t="s">
        <v>144</v>
      </c>
      <c r="F5" s="133" t="s">
        <v>40</v>
      </c>
      <c r="G5" s="137" t="s">
        <v>63</v>
      </c>
      <c r="H5" s="135"/>
      <c r="I5" s="135"/>
    </row>
    <row r="6" spans="1:9" s="136" customFormat="1" ht="19.5" customHeight="1" x14ac:dyDescent="0.25">
      <c r="A6" s="131" t="s">
        <v>66</v>
      </c>
      <c r="B6" s="132" t="s">
        <v>27</v>
      </c>
      <c r="C6" s="139" t="s">
        <v>201</v>
      </c>
      <c r="D6" s="133" t="s">
        <v>124</v>
      </c>
      <c r="E6" s="133" t="s">
        <v>145</v>
      </c>
      <c r="F6" s="133" t="s">
        <v>39</v>
      </c>
      <c r="G6" s="131" t="s">
        <v>29</v>
      </c>
      <c r="H6" s="135"/>
      <c r="I6" s="135"/>
    </row>
    <row r="7" spans="1:9" s="136" customFormat="1" ht="19.5" customHeight="1" x14ac:dyDescent="0.25">
      <c r="A7" s="131" t="s">
        <v>67</v>
      </c>
      <c r="B7" s="132" t="s">
        <v>28</v>
      </c>
      <c r="C7" s="139" t="s">
        <v>202</v>
      </c>
      <c r="D7" s="133" t="s">
        <v>125</v>
      </c>
      <c r="E7" s="133" t="s">
        <v>146</v>
      </c>
      <c r="F7" s="137" t="s">
        <v>41</v>
      </c>
      <c r="G7" s="131" t="s">
        <v>87</v>
      </c>
      <c r="H7" s="135"/>
      <c r="I7" s="135"/>
    </row>
    <row r="8" spans="1:9" s="136" customFormat="1" ht="19.5" customHeight="1" x14ac:dyDescent="0.25">
      <c r="A8" s="138" t="s">
        <v>69</v>
      </c>
      <c r="B8" s="132" t="s">
        <v>78</v>
      </c>
      <c r="C8" s="139" t="s">
        <v>198</v>
      </c>
      <c r="D8" s="133" t="s">
        <v>126</v>
      </c>
      <c r="E8" s="133" t="s">
        <v>147</v>
      </c>
      <c r="F8" s="135"/>
      <c r="G8" s="131" t="s">
        <v>86</v>
      </c>
      <c r="H8" s="135"/>
      <c r="I8" s="135"/>
    </row>
    <row r="9" spans="1:9" s="136" customFormat="1" ht="19.5" customHeight="1" x14ac:dyDescent="0.25">
      <c r="A9" s="131" t="s">
        <v>92</v>
      </c>
      <c r="B9" s="132" t="s">
        <v>79</v>
      </c>
      <c r="C9" s="139" t="s">
        <v>203</v>
      </c>
      <c r="D9" s="133" t="s">
        <v>127</v>
      </c>
      <c r="E9" s="133" t="s">
        <v>148</v>
      </c>
      <c r="F9" s="135"/>
      <c r="G9" s="131" t="s">
        <v>90</v>
      </c>
      <c r="H9" s="135"/>
      <c r="I9" s="135"/>
    </row>
    <row r="10" spans="1:9" s="136" customFormat="1" ht="19.5" customHeight="1" x14ac:dyDescent="0.25">
      <c r="A10" s="165" t="s">
        <v>204</v>
      </c>
      <c r="B10" s="132" t="s">
        <v>80</v>
      </c>
      <c r="C10" s="139" t="s">
        <v>101</v>
      </c>
      <c r="D10" s="133" t="s">
        <v>128</v>
      </c>
      <c r="E10" s="133" t="s">
        <v>149</v>
      </c>
      <c r="F10" s="135"/>
      <c r="G10" s="131" t="s">
        <v>30</v>
      </c>
      <c r="H10" s="135"/>
      <c r="I10" s="135"/>
    </row>
    <row r="11" spans="1:9" s="136" customFormat="1" ht="19.5" customHeight="1" x14ac:dyDescent="0.25">
      <c r="A11" s="131" t="s">
        <v>50</v>
      </c>
      <c r="B11" s="132" t="s">
        <v>60</v>
      </c>
      <c r="C11" s="139" t="s">
        <v>102</v>
      </c>
      <c r="D11" s="133" t="s">
        <v>129</v>
      </c>
      <c r="E11" s="133" t="s">
        <v>150</v>
      </c>
      <c r="F11" s="135"/>
      <c r="G11" s="131" t="s">
        <v>89</v>
      </c>
      <c r="H11" s="135"/>
      <c r="I11" s="135"/>
    </row>
    <row r="12" spans="1:9" s="136" customFormat="1" ht="19.5" customHeight="1" x14ac:dyDescent="0.25">
      <c r="A12" s="131" t="s">
        <v>119</v>
      </c>
      <c r="B12" s="140" t="s">
        <v>81</v>
      </c>
      <c r="C12" s="141"/>
      <c r="D12" s="133" t="s">
        <v>130</v>
      </c>
      <c r="E12" s="133" t="s">
        <v>151</v>
      </c>
      <c r="F12" s="135"/>
      <c r="G12" s="131" t="s">
        <v>88</v>
      </c>
      <c r="H12" s="135"/>
      <c r="I12" s="135"/>
    </row>
    <row r="13" spans="1:9" s="136" customFormat="1" ht="19.5" customHeight="1" x14ac:dyDescent="0.25">
      <c r="A13" s="131" t="s">
        <v>120</v>
      </c>
      <c r="B13" s="140" t="s">
        <v>82</v>
      </c>
      <c r="C13" s="141"/>
      <c r="D13" s="133" t="s">
        <v>131</v>
      </c>
      <c r="E13" s="133" t="s">
        <v>152</v>
      </c>
      <c r="F13" s="135"/>
      <c r="G13" s="137" t="s">
        <v>106</v>
      </c>
      <c r="H13" s="135"/>
      <c r="I13" s="135"/>
    </row>
    <row r="14" spans="1:9" s="136" customFormat="1" ht="19.5" customHeight="1" x14ac:dyDescent="0.25">
      <c r="A14" s="131" t="s">
        <v>108</v>
      </c>
      <c r="B14" s="140" t="s">
        <v>83</v>
      </c>
      <c r="C14" s="141"/>
      <c r="D14" s="133" t="s">
        <v>112</v>
      </c>
      <c r="E14" s="133" t="s">
        <v>59</v>
      </c>
      <c r="F14" s="135"/>
      <c r="G14" s="131" t="s">
        <v>24</v>
      </c>
      <c r="H14" s="135"/>
      <c r="I14" s="135"/>
    </row>
    <row r="15" spans="1:9" s="136" customFormat="1" ht="19.5" customHeight="1" x14ac:dyDescent="0.25">
      <c r="A15" s="131" t="s">
        <v>109</v>
      </c>
      <c r="B15" s="140" t="s">
        <v>163</v>
      </c>
      <c r="C15" s="141"/>
      <c r="D15" s="133" t="s">
        <v>114</v>
      </c>
      <c r="E15" s="133" t="s">
        <v>51</v>
      </c>
      <c r="F15" s="135"/>
      <c r="G15" s="131" t="s">
        <v>26</v>
      </c>
      <c r="H15" s="135"/>
      <c r="I15" s="135"/>
    </row>
    <row r="16" spans="1:9" s="136" customFormat="1" ht="19.5" customHeight="1" x14ac:dyDescent="0.25">
      <c r="A16" s="131" t="s">
        <v>110</v>
      </c>
      <c r="B16" s="140" t="s">
        <v>84</v>
      </c>
      <c r="C16" s="142"/>
      <c r="D16" s="133" t="s">
        <v>132</v>
      </c>
      <c r="E16" s="133" t="s">
        <v>153</v>
      </c>
      <c r="F16" s="135"/>
      <c r="H16" s="135"/>
      <c r="I16" s="135"/>
    </row>
    <row r="17" spans="1:9" s="136" customFormat="1" ht="19.5" customHeight="1" x14ac:dyDescent="0.25">
      <c r="A17" s="131" t="s">
        <v>180</v>
      </c>
      <c r="B17" s="140" t="s">
        <v>85</v>
      </c>
      <c r="C17" s="142"/>
      <c r="D17" s="133" t="s">
        <v>133</v>
      </c>
      <c r="E17" s="133" t="s">
        <v>154</v>
      </c>
      <c r="F17" s="135"/>
      <c r="G17" s="142"/>
      <c r="H17" s="135"/>
      <c r="I17" s="135"/>
    </row>
    <row r="18" spans="1:9" s="136" customFormat="1" ht="19.5" customHeight="1" x14ac:dyDescent="0.25">
      <c r="A18" s="131" t="s">
        <v>181</v>
      </c>
      <c r="B18" s="144"/>
      <c r="C18" s="141"/>
      <c r="D18" s="133" t="s">
        <v>134</v>
      </c>
      <c r="E18" s="133" t="s">
        <v>155</v>
      </c>
      <c r="F18" s="135"/>
      <c r="G18" s="142"/>
      <c r="H18" s="135"/>
      <c r="I18" s="135"/>
    </row>
    <row r="19" spans="1:9" s="136" customFormat="1" ht="19.5" customHeight="1" x14ac:dyDescent="0.25">
      <c r="A19" s="131" t="s">
        <v>111</v>
      </c>
      <c r="B19" s="144"/>
      <c r="C19" s="135"/>
      <c r="D19" s="133" t="s">
        <v>135</v>
      </c>
      <c r="E19" s="133" t="s">
        <v>156</v>
      </c>
      <c r="F19" s="135"/>
      <c r="G19" s="142"/>
      <c r="H19" s="135"/>
      <c r="I19" s="135"/>
    </row>
    <row r="20" spans="1:9" s="136" customFormat="1" ht="19.5" customHeight="1" x14ac:dyDescent="0.25">
      <c r="A20" s="131" t="s">
        <v>113</v>
      </c>
      <c r="B20" s="144"/>
      <c r="C20" s="135"/>
      <c r="D20" s="133" t="s">
        <v>136</v>
      </c>
      <c r="E20" s="133" t="s">
        <v>157</v>
      </c>
      <c r="F20" s="135"/>
      <c r="G20" s="135"/>
      <c r="H20" s="135"/>
      <c r="I20" s="135"/>
    </row>
    <row r="21" spans="1:9" s="136" customFormat="1" ht="19.5" customHeight="1" x14ac:dyDescent="0.25">
      <c r="A21" s="131" t="s">
        <v>115</v>
      </c>
      <c r="B21" s="144"/>
      <c r="C21" s="135"/>
      <c r="D21" s="133" t="s">
        <v>116</v>
      </c>
      <c r="E21" s="133" t="s">
        <v>53</v>
      </c>
      <c r="F21" s="135"/>
      <c r="G21" s="135"/>
      <c r="H21" s="135"/>
      <c r="I21" s="135"/>
    </row>
    <row r="22" spans="1:9" s="136" customFormat="1" ht="19.5" customHeight="1" x14ac:dyDescent="0.25">
      <c r="A22" s="137" t="s">
        <v>100</v>
      </c>
      <c r="B22" s="144"/>
      <c r="C22" s="135"/>
      <c r="D22" s="133" t="s">
        <v>117</v>
      </c>
      <c r="E22" s="133" t="s">
        <v>54</v>
      </c>
      <c r="F22" s="135"/>
      <c r="G22" s="135"/>
      <c r="H22" s="135"/>
      <c r="I22" s="135"/>
    </row>
    <row r="23" spans="1:9" s="136" customFormat="1" ht="19.5" customHeight="1" x14ac:dyDescent="0.25">
      <c r="A23" s="131" t="s">
        <v>33</v>
      </c>
      <c r="B23" s="147"/>
      <c r="C23" s="135"/>
      <c r="D23" s="133" t="s">
        <v>118</v>
      </c>
      <c r="E23" s="133" t="s">
        <v>52</v>
      </c>
      <c r="F23" s="135"/>
      <c r="G23" s="135"/>
      <c r="H23" s="135"/>
      <c r="I23" s="135"/>
    </row>
    <row r="24" spans="1:9" s="136" customFormat="1" ht="19.5" customHeight="1" x14ac:dyDescent="0.25">
      <c r="A24" s="137" t="s">
        <v>70</v>
      </c>
      <c r="B24" s="147"/>
      <c r="C24" s="143"/>
      <c r="D24" s="137" t="s">
        <v>137</v>
      </c>
      <c r="E24" s="137" t="s">
        <v>158</v>
      </c>
      <c r="F24" s="135"/>
      <c r="G24" s="143"/>
      <c r="H24" s="135"/>
      <c r="I24" s="135"/>
    </row>
    <row r="25" spans="1:9" s="136" customFormat="1" ht="19.5" customHeight="1" x14ac:dyDescent="0.25">
      <c r="A25" s="131" t="s">
        <v>103</v>
      </c>
      <c r="B25" s="147"/>
      <c r="C25" s="143"/>
      <c r="D25" s="137" t="s">
        <v>138</v>
      </c>
      <c r="E25" s="137" t="s">
        <v>159</v>
      </c>
      <c r="F25" s="135"/>
      <c r="G25" s="143"/>
      <c r="H25" s="135"/>
      <c r="I25" s="135"/>
    </row>
    <row r="26" spans="1:9" s="136" customFormat="1" ht="19.5" customHeight="1" x14ac:dyDescent="0.2">
      <c r="A26" s="131" t="s">
        <v>22</v>
      </c>
      <c r="B26" s="146"/>
      <c r="C26" s="135"/>
      <c r="D26" s="137" t="s">
        <v>139</v>
      </c>
      <c r="E26" s="137" t="s">
        <v>160</v>
      </c>
      <c r="F26" s="135"/>
      <c r="G26" s="143"/>
      <c r="H26" s="135"/>
      <c r="I26" s="135"/>
    </row>
    <row r="27" spans="1:9" s="136" customFormat="1" ht="19.5" customHeight="1" x14ac:dyDescent="0.2">
      <c r="A27" s="137" t="s">
        <v>71</v>
      </c>
      <c r="B27" s="127"/>
      <c r="C27" s="135"/>
      <c r="D27" s="137" t="s">
        <v>140</v>
      </c>
      <c r="E27" s="137" t="s">
        <v>161</v>
      </c>
      <c r="F27" s="143"/>
      <c r="G27" s="143"/>
      <c r="H27" s="143"/>
      <c r="I27" s="135"/>
    </row>
    <row r="28" spans="1:9" s="136" customFormat="1" ht="19.5" customHeight="1" x14ac:dyDescent="0.2">
      <c r="A28" s="131" t="s">
        <v>72</v>
      </c>
      <c r="B28" s="127"/>
      <c r="C28" s="135"/>
      <c r="D28" s="137" t="s">
        <v>141</v>
      </c>
      <c r="E28" s="137" t="s">
        <v>162</v>
      </c>
      <c r="F28" s="143"/>
      <c r="G28" s="143"/>
      <c r="H28" s="143"/>
      <c r="I28" s="135"/>
    </row>
    <row r="29" spans="1:9" s="136" customFormat="1" ht="19.5" customHeight="1" x14ac:dyDescent="0.2">
      <c r="A29" s="131" t="s">
        <v>73</v>
      </c>
      <c r="B29" s="127"/>
      <c r="C29" s="135"/>
      <c r="D29" s="133" t="s">
        <v>42</v>
      </c>
      <c r="E29" s="133" t="s">
        <v>93</v>
      </c>
      <c r="F29" s="143"/>
      <c r="G29" s="143"/>
      <c r="H29" s="143"/>
      <c r="I29" s="135"/>
    </row>
    <row r="30" spans="1:9" ht="18" customHeight="1" x14ac:dyDescent="0.2">
      <c r="A30" s="131" t="s">
        <v>74</v>
      </c>
      <c r="C30" s="135"/>
      <c r="D30" s="133" t="s">
        <v>43</v>
      </c>
      <c r="E30" s="133" t="s">
        <v>34</v>
      </c>
      <c r="F30" s="143"/>
      <c r="G30" s="143"/>
      <c r="H30" s="143"/>
      <c r="I30" s="143"/>
    </row>
    <row r="31" spans="1:9" ht="18" customHeight="1" x14ac:dyDescent="0.2">
      <c r="A31" s="137" t="s">
        <v>25</v>
      </c>
      <c r="C31" s="135"/>
      <c r="D31" s="133" t="s">
        <v>44</v>
      </c>
      <c r="E31" s="133" t="s">
        <v>35</v>
      </c>
      <c r="F31" s="143"/>
      <c r="G31" s="143"/>
      <c r="H31" s="143"/>
      <c r="I31" s="143"/>
    </row>
    <row r="32" spans="1:9" ht="18" customHeight="1" x14ac:dyDescent="0.2">
      <c r="A32" s="131" t="s">
        <v>75</v>
      </c>
      <c r="C32" s="135"/>
      <c r="D32" s="133" t="s">
        <v>45</v>
      </c>
      <c r="E32" s="133" t="s">
        <v>36</v>
      </c>
      <c r="F32" s="143"/>
      <c r="G32" s="143"/>
      <c r="H32" s="143"/>
      <c r="I32" s="143"/>
    </row>
    <row r="33" spans="1:9" ht="18" customHeight="1" x14ac:dyDescent="0.2">
      <c r="A33" s="146"/>
      <c r="B33" s="143"/>
      <c r="C33" s="135"/>
      <c r="D33" s="133" t="s">
        <v>46</v>
      </c>
      <c r="E33" s="146"/>
      <c r="F33" s="143"/>
      <c r="G33" s="143"/>
      <c r="H33" s="143"/>
      <c r="I33" s="143"/>
    </row>
    <row r="34" spans="1:9" ht="18" customHeight="1" x14ac:dyDescent="0.2">
      <c r="A34" s="146"/>
      <c r="B34" s="143"/>
      <c r="C34" s="135"/>
      <c r="D34" s="133" t="s">
        <v>47</v>
      </c>
      <c r="F34" s="143"/>
      <c r="G34" s="143"/>
      <c r="H34" s="143"/>
      <c r="I34" s="143"/>
    </row>
    <row r="35" spans="1:9" ht="18" customHeight="1" x14ac:dyDescent="0.2">
      <c r="A35" s="146"/>
      <c r="B35" s="143"/>
      <c r="C35" s="135"/>
      <c r="D35" s="133" t="s">
        <v>48</v>
      </c>
      <c r="F35" s="143"/>
      <c r="G35" s="143"/>
      <c r="H35" s="143"/>
      <c r="I35" s="143"/>
    </row>
    <row r="36" spans="1:9" ht="18" customHeight="1" x14ac:dyDescent="0.2">
      <c r="A36" s="146"/>
      <c r="B36" s="143"/>
      <c r="C36" s="135"/>
      <c r="D36" s="133" t="s">
        <v>49</v>
      </c>
      <c r="F36" s="143"/>
      <c r="G36" s="143"/>
      <c r="H36" s="143"/>
      <c r="I36" s="143"/>
    </row>
    <row r="37" spans="1:9" ht="18" customHeight="1" x14ac:dyDescent="0.2">
      <c r="A37" s="146"/>
      <c r="B37" s="144"/>
      <c r="C37" s="135"/>
      <c r="D37" s="145"/>
      <c r="F37" s="143"/>
      <c r="G37" s="143"/>
      <c r="H37" s="143"/>
      <c r="I37" s="143"/>
    </row>
    <row r="38" spans="1:9" ht="18" customHeight="1" x14ac:dyDescent="0.25">
      <c r="A38" s="146"/>
      <c r="B38" s="147"/>
      <c r="C38" s="135"/>
      <c r="D38" s="133"/>
      <c r="F38" s="143"/>
      <c r="G38" s="143"/>
      <c r="H38" s="143"/>
      <c r="I38" s="143"/>
    </row>
    <row r="39" spans="1:9" ht="15.75" x14ac:dyDescent="0.25">
      <c r="A39" s="146"/>
      <c r="B39" s="147"/>
      <c r="C39" s="135"/>
      <c r="D39" s="133"/>
      <c r="F39" s="143"/>
      <c r="G39" s="143"/>
      <c r="H39" s="143"/>
      <c r="I39" s="143"/>
    </row>
    <row r="40" spans="1:9" ht="15.75" x14ac:dyDescent="0.25">
      <c r="A40" s="146"/>
      <c r="B40" s="147"/>
      <c r="C40" s="135"/>
      <c r="D40" s="133"/>
      <c r="F40" s="143"/>
      <c r="G40" s="143"/>
      <c r="H40" s="143"/>
      <c r="I40" s="143"/>
    </row>
    <row r="41" spans="1:9" x14ac:dyDescent="0.2">
      <c r="A41" s="146"/>
      <c r="B41" s="146"/>
      <c r="C41" s="143"/>
      <c r="F41" s="143"/>
      <c r="G41" s="143"/>
      <c r="H41" s="143"/>
      <c r="I41" s="143"/>
    </row>
    <row r="42" spans="1:9" x14ac:dyDescent="0.2">
      <c r="A42" s="146"/>
      <c r="C42" s="143"/>
      <c r="F42" s="143"/>
      <c r="G42" s="143"/>
      <c r="H42" s="143"/>
      <c r="I42" s="143"/>
    </row>
    <row r="43" spans="1:9" x14ac:dyDescent="0.2">
      <c r="A43" s="146"/>
      <c r="C43" s="143"/>
      <c r="F43" s="143"/>
      <c r="G43" s="143"/>
      <c r="H43" s="143"/>
      <c r="I43" s="143"/>
    </row>
    <row r="44" spans="1:9" x14ac:dyDescent="0.2">
      <c r="A44" s="146"/>
      <c r="C44" s="143"/>
      <c r="F44" s="143"/>
      <c r="G44" s="143"/>
      <c r="H44" s="143"/>
      <c r="I44" s="143"/>
    </row>
    <row r="45" spans="1:9" x14ac:dyDescent="0.2">
      <c r="A45" s="146"/>
      <c r="C45" s="143"/>
      <c r="F45" s="143"/>
      <c r="G45" s="143"/>
      <c r="H45" s="143"/>
      <c r="I45" s="143"/>
    </row>
    <row r="46" spans="1:9" x14ac:dyDescent="0.2">
      <c r="A46" s="146"/>
      <c r="C46" s="143"/>
      <c r="E46" s="148"/>
      <c r="F46" s="143"/>
      <c r="G46" s="143"/>
      <c r="H46" s="143"/>
      <c r="I46" s="143"/>
    </row>
    <row r="47" spans="1:9" x14ac:dyDescent="0.2">
      <c r="A47" s="146"/>
      <c r="C47" s="143"/>
      <c r="E47" s="149"/>
      <c r="F47" s="143"/>
      <c r="G47" s="143"/>
      <c r="H47" s="143"/>
      <c r="I47" s="143"/>
    </row>
    <row r="48" spans="1:9" x14ac:dyDescent="0.2">
      <c r="A48" s="146"/>
      <c r="B48" s="143"/>
      <c r="C48" s="143"/>
      <c r="E48" s="149"/>
      <c r="F48" s="143"/>
      <c r="G48" s="143"/>
      <c r="H48" s="143"/>
      <c r="I48" s="143"/>
    </row>
    <row r="49" spans="1:9" x14ac:dyDescent="0.2">
      <c r="A49" s="146"/>
      <c r="B49" s="143"/>
      <c r="C49" s="143"/>
      <c r="D49" s="148"/>
      <c r="E49" s="149"/>
      <c r="F49" s="143"/>
      <c r="G49" s="143"/>
      <c r="H49" s="143"/>
      <c r="I49" s="143"/>
    </row>
    <row r="50" spans="1:9" x14ac:dyDescent="0.2">
      <c r="A50" s="146"/>
      <c r="B50" s="143"/>
      <c r="C50" s="143"/>
      <c r="E50" s="149"/>
      <c r="F50" s="143"/>
      <c r="G50" s="143"/>
      <c r="H50" s="143"/>
      <c r="I50" s="143"/>
    </row>
    <row r="51" spans="1:9" x14ac:dyDescent="0.2">
      <c r="A51" s="146"/>
      <c r="B51" s="143"/>
      <c r="C51" s="143"/>
      <c r="E51" s="149"/>
      <c r="F51" s="143"/>
      <c r="G51" s="143"/>
      <c r="H51" s="143"/>
      <c r="I51" s="143"/>
    </row>
    <row r="52" spans="1:9" x14ac:dyDescent="0.2">
      <c r="A52" s="146"/>
      <c r="B52" s="143"/>
      <c r="C52" s="143"/>
      <c r="E52" s="143"/>
      <c r="F52" s="143"/>
      <c r="G52" s="143"/>
      <c r="H52" s="143"/>
      <c r="I52" s="143"/>
    </row>
    <row r="53" spans="1:9" x14ac:dyDescent="0.2">
      <c r="A53" s="146"/>
      <c r="B53" s="143"/>
      <c r="C53" s="143"/>
      <c r="E53" s="143"/>
      <c r="F53" s="143"/>
      <c r="G53" s="143"/>
      <c r="H53" s="143"/>
      <c r="I53" s="143"/>
    </row>
    <row r="54" spans="1:9" x14ac:dyDescent="0.2">
      <c r="A54" s="146"/>
      <c r="B54" s="143"/>
      <c r="C54" s="143"/>
      <c r="E54" s="143"/>
      <c r="F54" s="143"/>
      <c r="G54" s="143"/>
      <c r="H54" s="143"/>
      <c r="I54" s="143"/>
    </row>
    <row r="55" spans="1:9" x14ac:dyDescent="0.2">
      <c r="A55" s="146"/>
      <c r="B55" s="143"/>
      <c r="C55" s="143"/>
      <c r="D55" s="143"/>
      <c r="E55" s="143"/>
      <c r="F55" s="143"/>
      <c r="G55" s="143"/>
      <c r="H55" s="143"/>
      <c r="I55" s="143"/>
    </row>
    <row r="56" spans="1:9" x14ac:dyDescent="0.2">
      <c r="A56" s="146"/>
      <c r="B56" s="143"/>
      <c r="C56" s="143"/>
      <c r="D56" s="143"/>
      <c r="E56" s="143"/>
      <c r="F56" s="143"/>
      <c r="G56" s="143"/>
      <c r="H56" s="143"/>
      <c r="I56" s="143"/>
    </row>
    <row r="57" spans="1:9" x14ac:dyDescent="0.2">
      <c r="A57" s="146"/>
      <c r="B57" s="143"/>
      <c r="C57" s="143"/>
      <c r="D57" s="143"/>
      <c r="E57" s="143"/>
      <c r="F57" s="143"/>
      <c r="G57" s="143"/>
      <c r="H57" s="143"/>
      <c r="I57" s="143"/>
    </row>
    <row r="58" spans="1:9" x14ac:dyDescent="0.2">
      <c r="A58" s="146"/>
      <c r="B58" s="143"/>
      <c r="C58" s="143"/>
      <c r="D58" s="143"/>
      <c r="E58" s="143"/>
      <c r="F58" s="143"/>
      <c r="G58" s="143"/>
      <c r="H58" s="143"/>
      <c r="I58" s="143"/>
    </row>
    <row r="59" spans="1:9" x14ac:dyDescent="0.2">
      <c r="A59" s="146"/>
      <c r="B59" s="143"/>
      <c r="C59" s="143"/>
      <c r="D59" s="143"/>
      <c r="E59" s="143"/>
      <c r="F59" s="143"/>
      <c r="G59" s="143"/>
      <c r="H59" s="143"/>
      <c r="I59" s="143"/>
    </row>
    <row r="60" spans="1:9" x14ac:dyDescent="0.2">
      <c r="A60" s="146"/>
      <c r="B60" s="143"/>
      <c r="C60" s="143"/>
      <c r="D60" s="143"/>
      <c r="E60" s="143"/>
      <c r="F60" s="143"/>
      <c r="G60" s="143"/>
      <c r="H60" s="143"/>
      <c r="I60" s="143"/>
    </row>
    <row r="61" spans="1:9" x14ac:dyDescent="0.2">
      <c r="B61" s="143"/>
      <c r="C61" s="143"/>
      <c r="D61" s="143"/>
      <c r="E61" s="143"/>
      <c r="F61" s="143"/>
      <c r="G61" s="143"/>
      <c r="H61" s="143"/>
      <c r="I61" s="143"/>
    </row>
    <row r="62" spans="1:9" x14ac:dyDescent="0.2">
      <c r="B62" s="143"/>
      <c r="C62" s="143"/>
      <c r="D62" s="143"/>
      <c r="E62" s="143"/>
      <c r="F62" s="143"/>
      <c r="G62" s="143"/>
      <c r="H62" s="143"/>
      <c r="I62" s="143"/>
    </row>
    <row r="63" spans="1:9" x14ac:dyDescent="0.2">
      <c r="B63" s="143"/>
      <c r="C63" s="143"/>
      <c r="D63" s="143"/>
      <c r="E63" s="143"/>
      <c r="F63" s="143"/>
      <c r="G63" s="143"/>
      <c r="H63" s="143"/>
      <c r="I63" s="143"/>
    </row>
    <row r="64" spans="1:9" x14ac:dyDescent="0.2">
      <c r="B64" s="143"/>
      <c r="C64" s="143"/>
      <c r="D64" s="143"/>
      <c r="E64" s="143"/>
      <c r="F64" s="143"/>
      <c r="H64" s="143"/>
      <c r="I64" s="143"/>
    </row>
    <row r="65" spans="2:9" x14ac:dyDescent="0.2">
      <c r="B65" s="143"/>
      <c r="D65" s="143"/>
      <c r="E65" s="143"/>
      <c r="F65" s="143"/>
      <c r="H65" s="143"/>
      <c r="I65" s="143"/>
    </row>
  </sheetData>
  <pageMargins left="3.937007874015748E-2" right="3.937007874015748E-2" top="0.15748031496062992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17</vt:i4>
      </vt:variant>
    </vt:vector>
  </HeadingPairs>
  <TitlesOfParts>
    <vt:vector size="19" baseType="lpstr">
      <vt:lpstr>Заказ</vt:lpstr>
      <vt:lpstr>категории</vt:lpstr>
      <vt:lpstr>Вид_отделки3</vt:lpstr>
      <vt:lpstr>Вид_отделки4</vt:lpstr>
      <vt:lpstr>Дополнительный3</vt:lpstr>
      <vt:lpstr>Дополнительный4</vt:lpstr>
      <vt:lpstr>Модель3</vt:lpstr>
      <vt:lpstr>Модель4</vt:lpstr>
      <vt:lpstr>Модель5</vt:lpstr>
      <vt:lpstr>Заказ!Область_печати</vt:lpstr>
      <vt:lpstr>Основной3</vt:lpstr>
      <vt:lpstr>Основной4</vt:lpstr>
      <vt:lpstr>Подбор_рис.3</vt:lpstr>
      <vt:lpstr>Текстура3</vt:lpstr>
      <vt:lpstr>Текстура4</vt:lpstr>
      <vt:lpstr>Тип3</vt:lpstr>
      <vt:lpstr>Тип4</vt:lpstr>
      <vt:lpstr>Тип5</vt:lpstr>
      <vt:lpstr>Толщина3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2024-10-31T08:08:02Z</dcterms:modified>
</cp:coreProperties>
</file>